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35" tabRatio="943" activeTab="14"/>
  </bookViews>
  <sheets>
    <sheet name="1śr" sheetId="1" r:id="rId1"/>
    <sheet name="2żol " sheetId="18" r:id="rId2"/>
    <sheet name="3och" sheetId="41" r:id="rId3"/>
    <sheet name="4mo " sheetId="33" r:id="rId4"/>
    <sheet name="5zbió" sheetId="50" r:id="rId5"/>
    <sheet name="6urs " sheetId="36" r:id="rId6"/>
    <sheet name="7wol " sheetId="34" r:id="rId7"/>
    <sheet name=" 8bem " sheetId="22" r:id="rId8"/>
    <sheet name="9zbió" sheetId="51" r:id="rId9"/>
    <sheet name=" 10biel" sheetId="28" r:id="rId10"/>
    <sheet name="11prpół" sheetId="43" r:id="rId11"/>
    <sheet name="12prpłd " sheetId="24" r:id="rId12"/>
    <sheet name="13zbió" sheetId="52" r:id="rId13"/>
    <sheet name=" 14bia" sheetId="39" r:id="rId14"/>
    <sheet name="15tar" sheetId="40" r:id="rId15"/>
  </sheets>
  <definedNames>
    <definedName name="_xlnm.Print_Area" localSheetId="9">' 10biel'!$A$1:$I$35</definedName>
    <definedName name="_xlnm.Print_Area" localSheetId="13">' 14bia'!$A$1:$I$38</definedName>
    <definedName name="_xlnm.Print_Area" localSheetId="7">' 8bem '!$A$1:$I$37</definedName>
    <definedName name="_xlnm.Print_Area" localSheetId="10">'11prpół'!$A$1:$I$38</definedName>
    <definedName name="_xlnm.Print_Area" localSheetId="11">'12prpłd '!$A$1:$I$38</definedName>
    <definedName name="_xlnm.Print_Area" localSheetId="12">'13zbió'!$A$1:$I$35</definedName>
    <definedName name="_xlnm.Print_Area" localSheetId="14">'15tar'!$A$1:$I$36</definedName>
    <definedName name="_xlnm.Print_Area" localSheetId="0">'1śr'!$A$1:$I$38</definedName>
    <definedName name="_xlnm.Print_Area" localSheetId="1">'2żol '!$A$1:$I$37</definedName>
    <definedName name="_xlnm.Print_Area" localSheetId="2">'3och'!$A$1:$I$37</definedName>
    <definedName name="_xlnm.Print_Area" localSheetId="3">'4mo '!$A$1:$I$38</definedName>
    <definedName name="_xlnm.Print_Area" localSheetId="4">'5zbió'!$A$1:$I$35</definedName>
    <definedName name="_xlnm.Print_Area" localSheetId="5">'6urs '!$A$1:$I$35</definedName>
    <definedName name="_xlnm.Print_Area" localSheetId="6">'7wol '!$A$1:$I$37</definedName>
    <definedName name="_xlnm.Print_Area" localSheetId="8">'9zbió'!$A$1:$I$34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0" l="1"/>
  <c r="E17" i="39"/>
  <c r="E17" i="24" l="1"/>
  <c r="E17" i="43"/>
  <c r="E17" i="28" l="1"/>
  <c r="E17" i="22" l="1"/>
  <c r="E17" i="34" l="1"/>
  <c r="E17" i="36" l="1"/>
  <c r="E17" i="33" l="1"/>
  <c r="E17" i="41" l="1"/>
  <c r="E17" i="18"/>
  <c r="E16" i="1" l="1"/>
  <c r="E22" i="18" l="1"/>
  <c r="E21" i="18"/>
  <c r="E15" i="18"/>
  <c r="E14" i="18"/>
  <c r="E15" i="1" l="1"/>
  <c r="E14" i="1"/>
  <c r="E17" i="1"/>
</calcChain>
</file>

<file path=xl/sharedStrings.xml><?xml version="1.0" encoding="utf-8"?>
<sst xmlns="http://schemas.openxmlformats.org/spreadsheetml/2006/main" count="901" uniqueCount="84">
  <si>
    <t>Rodzaj i zakres prac</t>
  </si>
  <si>
    <t>Renowacja trawników</t>
  </si>
  <si>
    <t xml:space="preserve">CZĘŚĆ I - REJON 1 ŚRÓDMIEŚCIE </t>
  </si>
  <si>
    <t>Ilość</t>
  </si>
  <si>
    <t>m3</t>
  </si>
  <si>
    <t>mp</t>
  </si>
  <si>
    <t>ar</t>
  </si>
  <si>
    <t xml:space="preserve">CZĘŚĆ II - REJON 2 ŻOLIBORZ </t>
  </si>
  <si>
    <t xml:space="preserve">CZĘŚĆ IV - REJON 4 MOKOTÓW </t>
  </si>
  <si>
    <t xml:space="preserve">CZĘŚĆ VI - REJON 6 URSYNÓW </t>
  </si>
  <si>
    <t xml:space="preserve">CZĘŚĆ VII - REJON 7 WOLA </t>
  </si>
  <si>
    <t xml:space="preserve">CZĘŚĆ XI - REJON 11 PRAGA PÓŁNOC </t>
  </si>
  <si>
    <t>ha</t>
  </si>
  <si>
    <t>CZĘŚĆ III - REJON 3 OCHOTA</t>
  </si>
  <si>
    <t>CZĘŚĆ VIII - REJON 8 BEMOWO</t>
  </si>
  <si>
    <t xml:space="preserve">CZĘŚĆ X - REJON 10 BIELANY </t>
  </si>
  <si>
    <t xml:space="preserve">CZĘŚĆ XII - REJON 12 PRAGA POŁUDNIE </t>
  </si>
  <si>
    <t xml:space="preserve">CZĘŚĆ XV - REJON 15 TARGÓWEK </t>
  </si>
  <si>
    <t xml:space="preserve">CZĘŚĆ XIV - REJON 14 BIAŁOŁĘKA </t>
  </si>
  <si>
    <t>Zakładanie kwietników z siewu</t>
  </si>
  <si>
    <t>Prace porządkowe</t>
  </si>
  <si>
    <t>Miesięczne ryczałtowe wynagrodzenie netto</t>
  </si>
  <si>
    <t>Jedn. miary</t>
  </si>
  <si>
    <t>Cena jednostkowa</t>
  </si>
  <si>
    <t>Liczba
miesięcy</t>
  </si>
  <si>
    <t>Podatek
Vat</t>
  </si>
  <si>
    <t>Wartość
brutto</t>
  </si>
  <si>
    <t>TABELA A - PRACE ROZLICZANE W FORMIE MIESIĘCZNEGO  RYCZAŁTU</t>
  </si>
  <si>
    <t>TABELA B - PRACE ROZLICZANE W FORMIE KOSZTORYSOWEJ</t>
  </si>
  <si>
    <t>Pielęgnacja krzewów, żywopłotów, pnączy, kwietników z siewu</t>
  </si>
  <si>
    <t>Wartość
netto</t>
  </si>
  <si>
    <t>Wywóz zanieczyszczeń gabarytowych</t>
  </si>
  <si>
    <t>Wywóz zanieczyszczeń organicznych</t>
  </si>
  <si>
    <t>Wiosenne grabienie</t>
  </si>
  <si>
    <t>Jesienne grabienie</t>
  </si>
  <si>
    <t>Zakładanie trawników</t>
  </si>
  <si>
    <t>Krotność</t>
  </si>
  <si>
    <t>Koszenie trawników 5 krotne</t>
  </si>
  <si>
    <t>Koszenie trawników 10 krotne</t>
  </si>
  <si>
    <t>7=4*5*6</t>
  </si>
  <si>
    <t>9=7+8</t>
  </si>
  <si>
    <t>A</t>
  </si>
  <si>
    <t>B</t>
  </si>
  <si>
    <r>
      <rPr>
        <b/>
        <sz val="10"/>
        <color theme="1"/>
        <rFont val="Arial"/>
        <family val="2"/>
        <charset val="238"/>
      </rPr>
      <t>Cena oferty brutto</t>
    </r>
    <r>
      <rPr>
        <sz val="10"/>
        <color theme="1"/>
        <rFont val="Arial"/>
        <family val="2"/>
        <charset val="238"/>
      </rPr>
      <t xml:space="preserve">  =</t>
    </r>
    <r>
      <rPr>
        <i/>
        <sz val="10"/>
        <color theme="1"/>
        <rFont val="Arial"/>
        <family val="2"/>
        <charset val="238"/>
      </rPr>
      <t xml:space="preserve"> cena z tabeli A wers A z kolumny 7 + cena z tabeli B wers B z kolumny 9</t>
    </r>
  </si>
  <si>
    <t>Nr</t>
  </si>
  <si>
    <t>Wynagrodzenie łączne ryczałtowe
brutto</t>
  </si>
  <si>
    <t>7a</t>
  </si>
  <si>
    <t>7b</t>
  </si>
  <si>
    <t>Zakres prac i ceny jednostkowe</t>
  </si>
  <si>
    <t>CZĘŚĆ IX - REJON 9 WŁOCHY, URSUS</t>
  </si>
  <si>
    <t>CZĘŚĆ XIII - REJON 13 WAWER, WESOŁA, REMBERTÓW</t>
  </si>
  <si>
    <t>CZĘŚĆ V - REJON 5 WILANÓW, SADYBA, STEGNY</t>
  </si>
  <si>
    <t>Załącznik nr 1/II do SIWZ i zał nr 1 do wzoru umowy</t>
  </si>
  <si>
    <t>Załącznik nr 1/III do SIWZ i zał nr 1 do wzoru umowy</t>
  </si>
  <si>
    <t>Załącznik nr 1/IV do SIWZ i zał nr 1 do wzoru umowy</t>
  </si>
  <si>
    <t>Załącznik nr 1/V do SIWZ i zał nr 1 do wzoru umowy</t>
  </si>
  <si>
    <t>Załącznik nr 1/VI do SIWZ i zał nr 1 do wzoru umowy</t>
  </si>
  <si>
    <t>Załącznik nr 1/VII do SIWZ i zał nr 1 do wzoru umowy</t>
  </si>
  <si>
    <t>Załącznik nr 1/VIII do SIWZ i zał nr 1 do wzoru umowy</t>
  </si>
  <si>
    <t>Załącznik nr 1/IX do SIWZ i zał nr 1 do wzoru umowy</t>
  </si>
  <si>
    <t>Załącznik nr 1/X do SIWZ i zał nr 1 do wzoru umowy</t>
  </si>
  <si>
    <t>Załącznik nr 1/XI do SIWZ i zał nr 1 do wzoru umowy</t>
  </si>
  <si>
    <t>Załącznik nr 1/XII do SIWZ i zał nr 1 do wzoru umowy</t>
  </si>
  <si>
    <t>Załącznik nr 1/XIII do SIWZ i zał nr 1 do wzoru umowy</t>
  </si>
  <si>
    <t>Załącznik nr 1/XIV do SIWZ i zał nr 1 do wzoru umowy</t>
  </si>
  <si>
    <t>Załącznik nr 1/XV do SIWZ i zał nr 1 do wzoru umowy</t>
  </si>
  <si>
    <t>…………………………………..</t>
  </si>
  <si>
    <t>Podpis i pieczątka imienna</t>
  </si>
  <si>
    <t>uprawnionego (-ych) przedstawiciela (-li) Wykonawcy</t>
  </si>
  <si>
    <t>Koszenie łąk kwietnych</t>
  </si>
  <si>
    <t>Załącznik nr 1/I do SIWZ i zał nr 1 do wzoru umowy</t>
  </si>
  <si>
    <t>Numeracja w kolumnie 1 odpowiada numeracji wg załącznika 3  "Warunki realizacji umowy oraz standardy jakościowe wykonania prac"</t>
  </si>
  <si>
    <t>5=3*4</t>
  </si>
  <si>
    <r>
      <rPr>
        <b/>
        <sz val="10"/>
        <color theme="1"/>
        <rFont val="Arial"/>
        <family val="2"/>
        <charset val="238"/>
      </rPr>
      <t>Cena oferty netto</t>
    </r>
    <r>
      <rPr>
        <sz val="10"/>
        <color theme="1"/>
        <rFont val="Arial"/>
        <family val="2"/>
        <charset val="238"/>
      </rPr>
      <t xml:space="preserve">  =</t>
    </r>
    <r>
      <rPr>
        <i/>
        <sz val="10"/>
        <color theme="1"/>
        <rFont val="Arial"/>
        <family val="2"/>
        <charset val="238"/>
      </rPr>
      <t xml:space="preserve"> cena z tabeli A wers A z kolumny 5 + cena z tabeli B wers B z kolumny 7</t>
    </r>
  </si>
  <si>
    <t>Wynagrodzenie łączne ryczałtowe
netto</t>
  </si>
  <si>
    <t xml:space="preserve">Razem </t>
  </si>
  <si>
    <t>Razem</t>
  </si>
  <si>
    <t>7=5+6</t>
  </si>
  <si>
    <t>Pielęgnacja krzewów, żywopłotów, pnączy</t>
  </si>
  <si>
    <t>C</t>
  </si>
  <si>
    <t>D</t>
  </si>
  <si>
    <t xml:space="preserve">Wynagrodzenie łączne ryczałtowe brutto w poz. nr 1  (tab. A) nie może przekroczyć 30% ceny oferty dla tej części zamówienia.
Wynagrodzenie łączne ryczałtowe brutto w poz. nr 2  (tab. A) nie może przekroczyć 30% ceny oferty dla tej części zamówienia.
</t>
  </si>
  <si>
    <t xml:space="preserve">Wynagrodzenie łączne ryczałtowe brutto w poz. nr 1  (tab. A) nie może przekroczyć 30% ceny oferty dla tej części zamówienia.
Wynagrodzenie łączne ryczałtowe brutto w poz. nr 2  (tab. A) nie może przekroczyć 40% ceny oferty dla tej części zamówienia.
</t>
  </si>
  <si>
    <t>Oznaczenie sprawy: ZOM/KP/33/16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</si>
</sst>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"/>
    <numFmt numFmtId="166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44" fontId="5" fillId="3" borderId="2" xfId="0" applyNumberFormat="1" applyFont="1" applyFill="1" applyBorder="1" applyAlignment="1">
      <alignment horizontal="center" vertical="top" wrapText="1"/>
    </xf>
    <xf numFmtId="9" fontId="5" fillId="3" borderId="2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1" fontId="5" fillId="3" borderId="0" xfId="3" applyNumberFormat="1" applyFont="1" applyFill="1" applyAlignment="1">
      <alignment horizontal="center" vertical="top" wrapText="1"/>
    </xf>
    <xf numFmtId="1" fontId="5" fillId="3" borderId="0" xfId="3" applyNumberFormat="1" applyFont="1" applyFill="1" applyAlignment="1">
      <alignment horizontal="center" vertical="top"/>
    </xf>
    <xf numFmtId="1" fontId="5" fillId="3" borderId="2" xfId="3" applyNumberFormat="1" applyFont="1" applyFill="1" applyBorder="1" applyAlignment="1">
      <alignment horizontal="center" vertical="top" wrapText="1"/>
    </xf>
    <xf numFmtId="44" fontId="5" fillId="3" borderId="4" xfId="0" applyNumberFormat="1" applyFont="1" applyFill="1" applyBorder="1" applyAlignment="1">
      <alignment horizontal="center" vertical="top" wrapText="1"/>
    </xf>
    <xf numFmtId="1" fontId="5" fillId="3" borderId="2" xfId="3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44" fontId="5" fillId="3" borderId="2" xfId="0" applyNumberFormat="1" applyFont="1" applyFill="1" applyBorder="1" applyAlignment="1">
      <alignment horizontal="right" vertical="top" wrapText="1"/>
    </xf>
    <xf numFmtId="44" fontId="5" fillId="3" borderId="0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horizontal="right" vertical="top" wrapText="1"/>
    </xf>
    <xf numFmtId="44" fontId="3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right" vertical="top"/>
    </xf>
    <xf numFmtId="1" fontId="5" fillId="3" borderId="4" xfId="3" applyNumberFormat="1" applyFont="1" applyFill="1" applyBorder="1" applyAlignment="1">
      <alignment horizontal="center" vertical="top" wrapText="1"/>
    </xf>
    <xf numFmtId="44" fontId="5" fillId="3" borderId="5" xfId="0" applyNumberFormat="1" applyFont="1" applyFill="1" applyBorder="1" applyAlignment="1">
      <alignment horizontal="center" vertical="top" wrapText="1"/>
    </xf>
    <xf numFmtId="44" fontId="5" fillId="3" borderId="4" xfId="0" applyNumberFormat="1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1" fontId="8" fillId="3" borderId="2" xfId="3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9" fontId="5" fillId="3" borderId="0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1" fontId="8" fillId="3" borderId="5" xfId="3" applyNumberFormat="1" applyFont="1" applyFill="1" applyBorder="1" applyAlignment="1">
      <alignment horizontal="center" vertical="top" wrapText="1"/>
    </xf>
    <xf numFmtId="9" fontId="8" fillId="3" borderId="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44" fontId="5" fillId="3" borderId="2" xfId="0" quotePrefix="1" applyNumberFormat="1" applyFont="1" applyFill="1" applyBorder="1" applyAlignment="1">
      <alignment horizontal="right" vertical="top" wrapText="1"/>
    </xf>
    <xf numFmtId="165" fontId="5" fillId="3" borderId="2" xfId="3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Alignment="1">
      <alignment vertical="top"/>
    </xf>
    <xf numFmtId="44" fontId="5" fillId="3" borderId="0" xfId="0" quotePrefix="1" applyNumberFormat="1" applyFont="1" applyFill="1" applyBorder="1" applyAlignment="1">
      <alignment horizontal="right" vertical="top" wrapText="1"/>
    </xf>
    <xf numFmtId="1" fontId="5" fillId="3" borderId="0" xfId="3" applyNumberFormat="1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" fontId="5" fillId="3" borderId="4" xfId="3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5" fillId="3" borderId="9" xfId="0" applyFont="1" applyFill="1" applyBorder="1" applyAlignment="1">
      <alignment horizontal="right" vertical="top"/>
    </xf>
    <xf numFmtId="1" fontId="5" fillId="3" borderId="9" xfId="3" applyNumberFormat="1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44" fontId="3" fillId="3" borderId="3" xfId="0" applyNumberFormat="1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right" vertical="top" wrapText="1"/>
    </xf>
    <xf numFmtId="1" fontId="5" fillId="3" borderId="9" xfId="3" applyNumberFormat="1" applyFont="1" applyFill="1" applyBorder="1" applyAlignment="1">
      <alignment horizontal="center" vertical="top" wrapText="1"/>
    </xf>
    <xf numFmtId="44" fontId="5" fillId="3" borderId="9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right" vertical="top" wrapText="1"/>
    </xf>
    <xf numFmtId="44" fontId="3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164" fontId="5" fillId="3" borderId="2" xfId="0" quotePrefix="1" applyNumberFormat="1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166" fontId="5" fillId="3" borderId="2" xfId="3" applyNumberFormat="1" applyFont="1" applyFill="1" applyBorder="1" applyAlignment="1">
      <alignment horizontal="center" vertical="top" wrapText="1"/>
    </xf>
    <xf numFmtId="0" fontId="10" fillId="0" borderId="0" xfId="0" applyFont="1"/>
    <xf numFmtId="1" fontId="4" fillId="3" borderId="0" xfId="3" applyNumberFormat="1" applyFont="1" applyFill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164" fontId="9" fillId="3" borderId="0" xfId="0" applyNumberFormat="1" applyFont="1" applyFill="1" applyAlignment="1">
      <alignment horizontal="centerContinuous" vertical="top"/>
    </xf>
    <xf numFmtId="0" fontId="11" fillId="0" borderId="0" xfId="0" applyFont="1" applyAlignment="1">
      <alignment horizontal="center" vertical="center"/>
    </xf>
    <xf numFmtId="44" fontId="3" fillId="3" borderId="0" xfId="0" applyNumberFormat="1" applyFont="1" applyFill="1" applyBorder="1" applyAlignment="1">
      <alignment horizontal="center" vertical="top"/>
    </xf>
    <xf numFmtId="1" fontId="5" fillId="3" borderId="5" xfId="3" applyNumberFormat="1" applyFont="1" applyFill="1" applyBorder="1" applyAlignment="1">
      <alignment horizontal="center" vertical="top" wrapText="1"/>
    </xf>
    <xf numFmtId="9" fontId="5" fillId="3" borderId="5" xfId="4" applyFont="1" applyFill="1" applyBorder="1" applyAlignment="1">
      <alignment horizontal="center" vertical="top" wrapText="1"/>
    </xf>
    <xf numFmtId="9" fontId="5" fillId="3" borderId="2" xfId="4" applyFont="1" applyFill="1" applyBorder="1" applyAlignment="1">
      <alignment horizontal="center" vertical="top" wrapText="1"/>
    </xf>
    <xf numFmtId="44" fontId="5" fillId="3" borderId="10" xfId="0" applyNumberFormat="1" applyFont="1" applyFill="1" applyBorder="1" applyAlignment="1">
      <alignment horizontal="center" vertical="top" wrapText="1"/>
    </xf>
    <xf numFmtId="44" fontId="5" fillId="3" borderId="1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5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 applyAlignment="1">
      <alignment horizontal="right"/>
    </xf>
    <xf numFmtId="1" fontId="5" fillId="3" borderId="0" xfId="3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1" fontId="5" fillId="3" borderId="1" xfId="3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164" fontId="5" fillId="3" borderId="11" xfId="0" applyNumberFormat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44" fontId="5" fillId="3" borderId="0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center" vertical="top"/>
    </xf>
    <xf numFmtId="164" fontId="5" fillId="3" borderId="0" xfId="0" applyNumberFormat="1" applyFont="1" applyFill="1" applyBorder="1" applyAlignment="1">
      <alignment horizontal="right" vertical="top" wrapText="1"/>
    </xf>
    <xf numFmtId="1" fontId="5" fillId="3" borderId="0" xfId="3" applyNumberFormat="1" applyFont="1" applyFill="1" applyBorder="1" applyAlignment="1">
      <alignment horizontal="center" vertical="top" wrapText="1"/>
    </xf>
    <xf numFmtId="0" fontId="0" fillId="0" borderId="0" xfId="0" applyBorder="1"/>
    <xf numFmtId="44" fontId="5" fillId="3" borderId="3" xfId="0" applyNumberFormat="1" applyFont="1" applyFill="1" applyBorder="1" applyAlignment="1">
      <alignment horizontal="right" vertical="top" wrapText="1"/>
    </xf>
    <xf numFmtId="44" fontId="5" fillId="3" borderId="3" xfId="0" applyNumberFormat="1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right" vertical="top"/>
    </xf>
    <xf numFmtId="1" fontId="5" fillId="3" borderId="8" xfId="3" applyNumberFormat="1" applyFont="1" applyFill="1" applyBorder="1" applyAlignment="1">
      <alignment horizontal="center" vertical="top"/>
    </xf>
    <xf numFmtId="1" fontId="5" fillId="3" borderId="12" xfId="3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 vertical="top"/>
    </xf>
    <xf numFmtId="0" fontId="16" fillId="0" borderId="0" xfId="0" applyFont="1" applyAlignment="1">
      <alignment horizontal="left"/>
    </xf>
  </cellXfs>
  <cellStyles count="5">
    <cellStyle name="Dziesiętny" xfId="3" builtinId="3"/>
    <cellStyle name="Excel Built-in Normal" xfId="2"/>
    <cellStyle name="Normalny" xfId="0" builtinId="0"/>
    <cellStyle name="Normalny 2" xfId="1"/>
    <cellStyle name="Procentowy" xfId="4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view="pageBreakPreview" zoomScaleNormal="100" zoomScaleSheetLayoutView="100" workbookViewId="0">
      <selection activeCell="D10" sqref="D10"/>
    </sheetView>
  </sheetViews>
  <sheetFormatPr defaultColWidth="9.140625" defaultRowHeight="12.75" x14ac:dyDescent="0.25"/>
  <cols>
    <col min="1" max="1" width="6.140625" style="7" customWidth="1"/>
    <col min="2" max="2" width="32.85546875" style="7" customWidth="1"/>
    <col min="3" max="3" width="12" style="7" customWidth="1"/>
    <col min="4" max="4" width="10.28515625" style="24" customWidth="1"/>
    <col min="5" max="5" width="13.7109375" style="11" customWidth="1"/>
    <col min="6" max="6" width="13" style="11" customWidth="1"/>
    <col min="7" max="7" width="14" style="19" customWidth="1"/>
    <col min="8" max="8" width="13" style="7" customWidth="1"/>
    <col min="9" max="9" width="15" style="19" bestFit="1" customWidth="1"/>
    <col min="10" max="10" width="12.7109375" style="7" bestFit="1" customWidth="1"/>
    <col min="11" max="16384" width="9.140625" style="7"/>
  </cols>
  <sheetData>
    <row r="1" spans="1:9" s="9" customFormat="1" ht="12.75" customHeight="1" x14ac:dyDescent="0.25">
      <c r="A1" s="144" t="s">
        <v>83</v>
      </c>
      <c r="B1" s="144"/>
      <c r="C1" s="144"/>
      <c r="D1" s="144"/>
      <c r="E1" s="10"/>
      <c r="F1" s="135" t="s">
        <v>70</v>
      </c>
      <c r="G1" s="136"/>
      <c r="H1" s="136"/>
      <c r="I1" s="136"/>
    </row>
    <row r="2" spans="1:9" ht="15.75" x14ac:dyDescent="0.25">
      <c r="A2" s="133" t="s">
        <v>2</v>
      </c>
      <c r="B2" s="133"/>
      <c r="C2" s="28"/>
      <c r="G2" s="23"/>
      <c r="H2" s="8"/>
      <c r="I2" s="23"/>
    </row>
    <row r="3" spans="1:9" x14ac:dyDescent="0.25">
      <c r="A3" s="134" t="s">
        <v>48</v>
      </c>
      <c r="B3" s="134"/>
      <c r="C3" s="28"/>
      <c r="G3" s="23"/>
      <c r="H3" s="8"/>
      <c r="I3" s="23"/>
    </row>
    <row r="4" spans="1:9" s="9" customFormat="1" ht="15" customHeight="1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s="33" customFormat="1" ht="11.25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s="35" customFormat="1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4.75" customHeight="1" thickBot="1" x14ac:dyDescent="0.3">
      <c r="A8" s="44">
        <v>2</v>
      </c>
      <c r="B8" s="103" t="s">
        <v>29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ht="17.25" customHeight="1" x14ac:dyDescent="0.25">
      <c r="A10" s="44"/>
      <c r="B10" s="62"/>
      <c r="C10" s="63"/>
      <c r="D10" s="64"/>
      <c r="E10" s="67"/>
      <c r="F10" s="87"/>
      <c r="G10" s="67"/>
      <c r="H10" s="37"/>
      <c r="I10" s="17"/>
    </row>
    <row r="11" spans="1:9" x14ac:dyDescent="0.25">
      <c r="A11" s="29" t="s">
        <v>28</v>
      </c>
      <c r="B11" s="38"/>
      <c r="C11" s="38"/>
      <c r="D11" s="38"/>
      <c r="E11" s="38"/>
      <c r="F11" s="38"/>
      <c r="G11" s="38"/>
      <c r="H11" s="38"/>
      <c r="I11" s="39"/>
    </row>
    <row r="12" spans="1:9" ht="15" customHeight="1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s="33" customFormat="1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s="35" customFormat="1" ht="14.25" customHeight="1" x14ac:dyDescent="0.25">
      <c r="A14" s="44">
        <v>3</v>
      </c>
      <c r="B14" s="5" t="s">
        <v>31</v>
      </c>
      <c r="C14" s="2" t="s">
        <v>4</v>
      </c>
      <c r="D14" s="45"/>
      <c r="E14" s="14">
        <f>300+85</f>
        <v>385</v>
      </c>
      <c r="F14" s="14">
        <v>1</v>
      </c>
      <c r="G14" s="16"/>
      <c r="H14" s="4">
        <v>0.08</v>
      </c>
      <c r="I14" s="3"/>
    </row>
    <row r="15" spans="1:9" ht="16.5" customHeight="1" x14ac:dyDescent="0.25">
      <c r="A15" s="44">
        <v>4</v>
      </c>
      <c r="B15" s="5" t="s">
        <v>32</v>
      </c>
      <c r="C15" s="2" t="s">
        <v>5</v>
      </c>
      <c r="D15" s="45"/>
      <c r="E15" s="14">
        <f>300+165</f>
        <v>465</v>
      </c>
      <c r="F15" s="14">
        <v>1</v>
      </c>
      <c r="G15" s="16"/>
      <c r="H15" s="4">
        <v>0.08</v>
      </c>
      <c r="I15" s="3"/>
    </row>
    <row r="16" spans="1:9" ht="15" customHeight="1" x14ac:dyDescent="0.25">
      <c r="A16" s="44">
        <v>5</v>
      </c>
      <c r="B16" s="5" t="s">
        <v>33</v>
      </c>
      <c r="C16" s="2" t="s">
        <v>12</v>
      </c>
      <c r="D16" s="45"/>
      <c r="E16" s="46">
        <f>59.315+7.4995</f>
        <v>66.814499999999995</v>
      </c>
      <c r="F16" s="18">
        <v>1</v>
      </c>
      <c r="G16" s="16"/>
      <c r="H16" s="4">
        <v>0.08</v>
      </c>
      <c r="I16" s="3"/>
    </row>
    <row r="17" spans="1:10" s="15" customFormat="1" x14ac:dyDescent="0.25">
      <c r="A17" s="44">
        <v>6</v>
      </c>
      <c r="B17" s="5" t="s">
        <v>34</v>
      </c>
      <c r="C17" s="2" t="s">
        <v>12</v>
      </c>
      <c r="D17" s="45"/>
      <c r="E17" s="46">
        <f>E16</f>
        <v>66.814499999999995</v>
      </c>
      <c r="F17" s="18">
        <v>1</v>
      </c>
      <c r="G17" s="16"/>
      <c r="H17" s="4">
        <v>0.08</v>
      </c>
      <c r="I17" s="3"/>
      <c r="J17" s="47"/>
    </row>
    <row r="18" spans="1:10" s="15" customFormat="1" x14ac:dyDescent="0.25">
      <c r="A18" s="44" t="s">
        <v>46</v>
      </c>
      <c r="B18" s="5" t="s">
        <v>37</v>
      </c>
      <c r="C18" s="2" t="s">
        <v>12</v>
      </c>
      <c r="D18" s="70"/>
      <c r="E18" s="46">
        <v>59.314999999999998</v>
      </c>
      <c r="F18" s="14">
        <v>5</v>
      </c>
      <c r="G18" s="16"/>
      <c r="H18" s="4">
        <v>0.08</v>
      </c>
      <c r="I18" s="3"/>
    </row>
    <row r="19" spans="1:10" x14ac:dyDescent="0.25">
      <c r="A19" s="44" t="s">
        <v>47</v>
      </c>
      <c r="B19" s="5" t="s">
        <v>38</v>
      </c>
      <c r="C19" s="2" t="s">
        <v>12</v>
      </c>
      <c r="D19" s="70"/>
      <c r="E19" s="46">
        <v>7.4995000000000003</v>
      </c>
      <c r="F19" s="14">
        <v>10</v>
      </c>
      <c r="G19" s="16"/>
      <c r="H19" s="4">
        <v>0.08</v>
      </c>
      <c r="I19" s="3"/>
    </row>
    <row r="20" spans="1:10" x14ac:dyDescent="0.25">
      <c r="A20" s="44">
        <v>9</v>
      </c>
      <c r="B20" s="6" t="s">
        <v>1</v>
      </c>
      <c r="C20" s="2" t="s">
        <v>6</v>
      </c>
      <c r="D20" s="21"/>
      <c r="E20" s="12">
        <v>100</v>
      </c>
      <c r="F20" s="14">
        <v>1</v>
      </c>
      <c r="G20" s="16"/>
      <c r="H20" s="4">
        <v>0.08</v>
      </c>
      <c r="I20" s="3"/>
    </row>
    <row r="21" spans="1:10" x14ac:dyDescent="0.25">
      <c r="A21" s="44">
        <v>10</v>
      </c>
      <c r="B21" s="5" t="s">
        <v>35</v>
      </c>
      <c r="C21" s="2" t="s">
        <v>6</v>
      </c>
      <c r="D21" s="21"/>
      <c r="E21" s="12">
        <v>30</v>
      </c>
      <c r="F21" s="14">
        <v>1</v>
      </c>
      <c r="G21" s="16"/>
      <c r="H21" s="4">
        <v>0.08</v>
      </c>
      <c r="I21" s="3"/>
    </row>
    <row r="22" spans="1:10" ht="13.5" thickBot="1" x14ac:dyDescent="0.3">
      <c r="A22" s="44">
        <v>11</v>
      </c>
      <c r="B22" s="52" t="s">
        <v>19</v>
      </c>
      <c r="C22" s="53" t="s">
        <v>6</v>
      </c>
      <c r="D22" s="54"/>
      <c r="E22" s="25">
        <v>50</v>
      </c>
      <c r="F22" s="55">
        <v>1</v>
      </c>
      <c r="G22" s="27"/>
      <c r="H22" s="4">
        <v>0.08</v>
      </c>
      <c r="I22" s="13"/>
    </row>
    <row r="23" spans="1:10" ht="13.5" thickBot="1" x14ac:dyDescent="0.3">
      <c r="A23" s="51" t="s">
        <v>42</v>
      </c>
      <c r="B23" s="56"/>
      <c r="C23" s="57"/>
      <c r="D23" s="58"/>
      <c r="E23" s="59"/>
      <c r="F23" s="129" t="s">
        <v>76</v>
      </c>
      <c r="G23" s="61"/>
      <c r="H23" s="60" t="s">
        <v>75</v>
      </c>
      <c r="I23" s="61"/>
    </row>
    <row r="24" spans="1:10" x14ac:dyDescent="0.25">
      <c r="A24" s="118"/>
      <c r="B24" s="8"/>
      <c r="C24" s="8"/>
      <c r="D24" s="99"/>
      <c r="E24" s="49"/>
      <c r="F24" s="49"/>
      <c r="G24" s="81"/>
      <c r="H24" s="23"/>
      <c r="I24" s="81"/>
    </row>
    <row r="25" spans="1:10" ht="13.5" thickBot="1" x14ac:dyDescent="0.3">
      <c r="I25" s="23"/>
    </row>
    <row r="26" spans="1:10" ht="13.5" thickBot="1" x14ac:dyDescent="0.3">
      <c r="A26" s="115" t="s">
        <v>79</v>
      </c>
      <c r="B26" s="57"/>
      <c r="C26" s="58"/>
      <c r="D26" s="59"/>
      <c r="E26" s="59"/>
      <c r="F26" s="127" t="s">
        <v>73</v>
      </c>
      <c r="G26" s="88"/>
      <c r="I26" s="23"/>
    </row>
    <row r="27" spans="1:10" ht="13.5" thickBot="1" x14ac:dyDescent="0.3">
      <c r="A27" s="115" t="s">
        <v>80</v>
      </c>
      <c r="B27" s="57"/>
      <c r="C27" s="57"/>
      <c r="D27" s="58"/>
      <c r="E27" s="59"/>
      <c r="F27" s="59"/>
      <c r="G27" s="113"/>
      <c r="H27" s="58" t="s">
        <v>43</v>
      </c>
      <c r="I27" s="61"/>
    </row>
    <row r="28" spans="1:10" x14ac:dyDescent="0.2">
      <c r="H28" s="89"/>
      <c r="I28" s="93"/>
    </row>
    <row r="29" spans="1:10" s="89" customFormat="1" ht="21.75" customHeight="1" x14ac:dyDescent="0.2">
      <c r="B29" s="90" t="s">
        <v>71</v>
      </c>
      <c r="D29" s="91"/>
      <c r="E29" s="92"/>
      <c r="F29" s="92"/>
      <c r="G29" s="93"/>
      <c r="H29" s="7"/>
      <c r="I29" s="19"/>
    </row>
    <row r="30" spans="1:10" ht="26.25" customHeight="1" x14ac:dyDescent="0.25">
      <c r="B30" s="137" t="s">
        <v>81</v>
      </c>
      <c r="C30" s="138"/>
      <c r="D30" s="138"/>
      <c r="E30" s="138"/>
      <c r="F30" s="138"/>
      <c r="G30" s="138"/>
      <c r="H30" s="138"/>
      <c r="I30" s="138"/>
    </row>
    <row r="35" spans="1:9" x14ac:dyDescent="0.25">
      <c r="H35" s="79" t="s">
        <v>66</v>
      </c>
    </row>
    <row r="36" spans="1:9" x14ac:dyDescent="0.25">
      <c r="H36" s="80" t="s">
        <v>67</v>
      </c>
    </row>
    <row r="37" spans="1:9" x14ac:dyDescent="0.25">
      <c r="A37" s="28"/>
      <c r="B37" s="1"/>
      <c r="C37" s="30"/>
      <c r="D37" s="48"/>
      <c r="E37" s="49"/>
      <c r="F37" s="49"/>
      <c r="G37" s="17"/>
      <c r="H37" s="80" t="s">
        <v>68</v>
      </c>
      <c r="I37" s="17"/>
    </row>
  </sheetData>
  <mergeCells count="5">
    <mergeCell ref="A2:B2"/>
    <mergeCell ref="A3:B3"/>
    <mergeCell ref="F1:I1"/>
    <mergeCell ref="B30:I30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view="pageBreakPreview" topLeftCell="A19" zoomScaleNormal="100" zoomScaleSheetLayoutView="10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4.28515625" style="7" customWidth="1"/>
    <col min="3" max="3" width="13.28515625" style="7" customWidth="1"/>
    <col min="4" max="4" width="12.42578125" style="7" bestFit="1" customWidth="1"/>
    <col min="5" max="5" width="12.85546875" style="11" customWidth="1"/>
    <col min="6" max="6" width="13" style="7" customWidth="1"/>
    <col min="7" max="7" width="14.28515625" style="7" customWidth="1"/>
    <col min="8" max="8" width="11.85546875" style="7" customWidth="1"/>
    <col min="9" max="9" width="14.8554687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60</v>
      </c>
    </row>
    <row r="2" spans="1:9" ht="15.75" x14ac:dyDescent="0.25">
      <c r="A2" s="133" t="s">
        <v>15</v>
      </c>
      <c r="B2" s="133"/>
    </row>
    <row r="3" spans="1:9" ht="12.75" customHeight="1" x14ac:dyDescent="0.25">
      <c r="A3" s="139" t="s">
        <v>48</v>
      </c>
      <c r="B3" s="139"/>
      <c r="C3" s="69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107.8175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107.8175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107.8175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5</v>
      </c>
      <c r="F19" s="14">
        <v>1</v>
      </c>
      <c r="G19" s="16"/>
      <c r="H19" s="4">
        <v>0.08</v>
      </c>
      <c r="I19" s="3"/>
    </row>
    <row r="20" spans="1:9" ht="13.5" thickBot="1" x14ac:dyDescent="0.3">
      <c r="A20" s="44">
        <v>10</v>
      </c>
      <c r="B20" s="5" t="s">
        <v>35</v>
      </c>
      <c r="C20" s="2" t="s">
        <v>6</v>
      </c>
      <c r="D20" s="21"/>
      <c r="E20" s="12">
        <v>25</v>
      </c>
      <c r="F20" s="14">
        <v>1</v>
      </c>
      <c r="G20" s="27"/>
      <c r="H20" s="4">
        <v>0.08</v>
      </c>
      <c r="I20" s="3"/>
    </row>
    <row r="21" spans="1:9" ht="13.5" thickBot="1" x14ac:dyDescent="0.3">
      <c r="A21" s="51" t="s">
        <v>42</v>
      </c>
      <c r="B21" s="56"/>
      <c r="C21" s="57"/>
      <c r="D21" s="58"/>
      <c r="E21" s="59"/>
      <c r="F21" s="129" t="s">
        <v>76</v>
      </c>
      <c r="G21" s="61"/>
      <c r="H21" s="60" t="s">
        <v>75</v>
      </c>
      <c r="I21" s="61"/>
    </row>
    <row r="22" spans="1:9" x14ac:dyDescent="0.25">
      <c r="D22" s="24"/>
      <c r="F22" s="11"/>
      <c r="G22" s="19"/>
      <c r="I22" s="23"/>
    </row>
    <row r="23" spans="1:9" x14ac:dyDescent="0.25">
      <c r="D23" s="24"/>
      <c r="F23" s="11"/>
      <c r="G23" s="19"/>
      <c r="I23" s="23"/>
    </row>
    <row r="24" spans="1:9" ht="13.5" thickBot="1" x14ac:dyDescent="0.3">
      <c r="D24" s="24"/>
      <c r="F24" s="11"/>
      <c r="G24" s="19"/>
      <c r="I24" s="23"/>
    </row>
    <row r="25" spans="1:9" ht="13.5" thickBot="1" x14ac:dyDescent="0.3">
      <c r="A25" s="115" t="s">
        <v>79</v>
      </c>
      <c r="B25" s="57"/>
      <c r="C25" s="58"/>
      <c r="D25" s="59"/>
      <c r="E25" s="59"/>
      <c r="F25" s="127" t="s">
        <v>73</v>
      </c>
      <c r="G25" s="88"/>
      <c r="I25" s="23"/>
    </row>
    <row r="26" spans="1:9" ht="13.5" thickBot="1" x14ac:dyDescent="0.3">
      <c r="A26" s="115" t="s">
        <v>80</v>
      </c>
      <c r="B26" s="57"/>
      <c r="C26" s="57"/>
      <c r="D26" s="58"/>
      <c r="E26" s="59"/>
      <c r="F26" s="59"/>
      <c r="G26" s="113"/>
      <c r="H26" s="58" t="s">
        <v>43</v>
      </c>
      <c r="I26" s="61"/>
    </row>
    <row r="27" spans="1:9" x14ac:dyDescent="0.2">
      <c r="D27" s="24"/>
      <c r="F27" s="11"/>
      <c r="G27" s="19"/>
      <c r="H27" s="89"/>
      <c r="I27" s="93"/>
    </row>
    <row r="28" spans="1:9" x14ac:dyDescent="0.2">
      <c r="A28" s="89"/>
      <c r="B28" s="90" t="s">
        <v>71</v>
      </c>
      <c r="C28" s="89"/>
      <c r="D28" s="91"/>
      <c r="E28" s="92"/>
      <c r="F28" s="92"/>
      <c r="G28" s="93"/>
      <c r="I28" s="19"/>
    </row>
    <row r="29" spans="1:9" ht="29.25" customHeight="1" x14ac:dyDescent="0.2">
      <c r="A29" s="89"/>
      <c r="B29" s="137" t="s">
        <v>81</v>
      </c>
      <c r="C29" s="138"/>
      <c r="D29" s="138"/>
      <c r="E29" s="138"/>
      <c r="F29" s="138"/>
      <c r="G29" s="138"/>
      <c r="H29" s="138"/>
      <c r="I29" s="138"/>
    </row>
    <row r="30" spans="1:9" x14ac:dyDescent="0.2">
      <c r="A30" s="89"/>
      <c r="B30" s="131"/>
      <c r="C30" s="89"/>
      <c r="D30" s="91"/>
      <c r="E30" s="92"/>
      <c r="F30" s="92"/>
      <c r="G30" s="93"/>
      <c r="I30" s="19"/>
    </row>
    <row r="31" spans="1:9" x14ac:dyDescent="0.25">
      <c r="D31" s="24"/>
      <c r="F31" s="11"/>
      <c r="G31" s="19"/>
      <c r="I31" s="19"/>
    </row>
    <row r="32" spans="1:9" x14ac:dyDescent="0.25">
      <c r="D32" s="24"/>
      <c r="F32" s="11"/>
      <c r="G32" s="19"/>
      <c r="I32" s="19"/>
    </row>
    <row r="33" spans="4:9" x14ac:dyDescent="0.25">
      <c r="D33" s="24"/>
      <c r="F33" s="11"/>
      <c r="G33" s="19"/>
      <c r="H33" s="79" t="s">
        <v>66</v>
      </c>
      <c r="I33" s="19"/>
    </row>
    <row r="34" spans="4:9" x14ac:dyDescent="0.25">
      <c r="D34" s="24"/>
      <c r="F34" s="11"/>
      <c r="G34" s="19"/>
      <c r="H34" s="80" t="s">
        <v>67</v>
      </c>
      <c r="I34" s="19"/>
    </row>
    <row r="35" spans="4:9" x14ac:dyDescent="0.25">
      <c r="H35" s="80" t="s">
        <v>68</v>
      </c>
    </row>
  </sheetData>
  <mergeCells count="4">
    <mergeCell ref="A2:B2"/>
    <mergeCell ref="A3:B3"/>
    <mergeCell ref="B29:I29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zoomScale="130" zoomScaleNormal="130" zoomScaleSheetLayoutView="13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2.7109375" style="7" customWidth="1"/>
    <col min="3" max="3" width="11.85546875" style="7" customWidth="1"/>
    <col min="4" max="4" width="12.85546875" style="7" bestFit="1" customWidth="1"/>
    <col min="5" max="5" width="12.42578125" style="11" customWidth="1"/>
    <col min="6" max="6" width="8.28515625" style="7" customWidth="1"/>
    <col min="7" max="7" width="12.85546875" style="7" customWidth="1"/>
    <col min="8" max="8" width="12.140625" style="7" customWidth="1"/>
    <col min="9" max="9" width="13.4257812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61</v>
      </c>
    </row>
    <row r="2" spans="1:9" ht="15.75" x14ac:dyDescent="0.25">
      <c r="A2" s="133" t="s">
        <v>11</v>
      </c>
      <c r="B2" s="133"/>
      <c r="C2" s="143"/>
    </row>
    <row r="3" spans="1:9" ht="12.75" customHeight="1" x14ac:dyDescent="0.25">
      <c r="A3" s="139" t="s">
        <v>48</v>
      </c>
      <c r="B3" s="139"/>
      <c r="C3" s="69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7" customHeight="1" thickBot="1" x14ac:dyDescent="0.3">
      <c r="A8" s="44">
        <v>2</v>
      </c>
      <c r="B8" s="103" t="s">
        <v>29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2.7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2.7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74.892099999999999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74.892099999999999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74.892099999999999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30</v>
      </c>
      <c r="F19" s="14">
        <v>1</v>
      </c>
      <c r="G19" s="16"/>
      <c r="H19" s="4">
        <v>0.08</v>
      </c>
      <c r="I19" s="3"/>
    </row>
    <row r="20" spans="1:9" x14ac:dyDescent="0.25">
      <c r="A20" s="44">
        <v>10</v>
      </c>
      <c r="B20" s="5" t="s">
        <v>35</v>
      </c>
      <c r="C20" s="2" t="s">
        <v>6</v>
      </c>
      <c r="D20" s="21"/>
      <c r="E20" s="12">
        <v>30</v>
      </c>
      <c r="F20" s="14">
        <v>1</v>
      </c>
      <c r="G20" s="16"/>
      <c r="H20" s="4">
        <v>0.08</v>
      </c>
      <c r="I20" s="3"/>
    </row>
    <row r="21" spans="1:9" ht="13.5" thickBot="1" x14ac:dyDescent="0.3">
      <c r="A21" s="44">
        <v>11</v>
      </c>
      <c r="B21" s="52" t="s">
        <v>19</v>
      </c>
      <c r="C21" s="53" t="s">
        <v>6</v>
      </c>
      <c r="D21" s="54"/>
      <c r="E21" s="25">
        <v>5</v>
      </c>
      <c r="F21" s="55">
        <v>1</v>
      </c>
      <c r="G21" s="27"/>
      <c r="H21" s="4">
        <v>0.08</v>
      </c>
      <c r="I21" s="3"/>
    </row>
    <row r="22" spans="1:9" ht="13.5" thickBot="1" x14ac:dyDescent="0.3">
      <c r="A22" s="51" t="s">
        <v>42</v>
      </c>
      <c r="B22" s="56"/>
      <c r="C22" s="57"/>
      <c r="D22" s="58"/>
      <c r="E22" s="59"/>
      <c r="F22" s="129" t="s">
        <v>76</v>
      </c>
      <c r="G22" s="61"/>
      <c r="H22" s="129" t="s">
        <v>76</v>
      </c>
      <c r="I22" s="61"/>
    </row>
    <row r="23" spans="1:9" s="8" customFormat="1" x14ac:dyDescent="0.25">
      <c r="A23" s="118"/>
      <c r="D23" s="99"/>
      <c r="E23" s="49"/>
      <c r="F23" s="49"/>
      <c r="G23" s="81"/>
      <c r="H23" s="23"/>
      <c r="I23" s="81"/>
    </row>
    <row r="24" spans="1:9" s="8" customFormat="1" x14ac:dyDescent="0.25">
      <c r="A24" s="118"/>
      <c r="D24" s="99"/>
      <c r="E24" s="49"/>
      <c r="F24" s="49"/>
      <c r="G24" s="81"/>
      <c r="H24" s="23"/>
      <c r="I24" s="81"/>
    </row>
    <row r="25" spans="1:9" s="8" customFormat="1" x14ac:dyDescent="0.25">
      <c r="A25" s="118"/>
      <c r="D25" s="99"/>
      <c r="E25" s="49"/>
      <c r="F25" s="49"/>
      <c r="G25" s="81"/>
      <c r="H25" s="23"/>
      <c r="I25" s="81"/>
    </row>
    <row r="26" spans="1:9" s="8" customFormat="1" ht="13.5" thickBot="1" x14ac:dyDescent="0.3">
      <c r="A26" s="118"/>
      <c r="D26" s="99"/>
      <c r="E26" s="49"/>
      <c r="F26" s="49"/>
      <c r="G26" s="81"/>
      <c r="H26" s="23"/>
      <c r="I26" s="81"/>
    </row>
    <row r="27" spans="1:9" ht="13.5" thickBot="1" x14ac:dyDescent="0.3">
      <c r="A27" s="115" t="s">
        <v>79</v>
      </c>
      <c r="B27" s="57"/>
      <c r="C27" s="58"/>
      <c r="D27" s="59"/>
      <c r="E27" s="59"/>
      <c r="F27" s="127" t="s">
        <v>73</v>
      </c>
      <c r="G27" s="61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33.75" customHeight="1" x14ac:dyDescent="0.25"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5">
      <c r="D32" s="24"/>
      <c r="F32" s="11"/>
      <c r="G32" s="19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I34" s="19"/>
    </row>
    <row r="35" spans="4:9" x14ac:dyDescent="0.25">
      <c r="D35" s="24"/>
      <c r="F35" s="11"/>
      <c r="G35" s="19"/>
      <c r="I35" s="19"/>
    </row>
    <row r="36" spans="4:9" x14ac:dyDescent="0.25">
      <c r="D36" s="24"/>
      <c r="F36" s="11"/>
      <c r="G36" s="19"/>
      <c r="H36" s="79" t="s">
        <v>66</v>
      </c>
      <c r="I36" s="19"/>
    </row>
    <row r="37" spans="4:9" x14ac:dyDescent="0.25">
      <c r="D37" s="24"/>
      <c r="F37" s="11"/>
      <c r="G37" s="19"/>
      <c r="H37" s="80" t="s">
        <v>67</v>
      </c>
      <c r="I37" s="19"/>
    </row>
    <row r="38" spans="4:9" x14ac:dyDescent="0.25">
      <c r="H38" s="80" t="s">
        <v>68</v>
      </c>
    </row>
  </sheetData>
  <mergeCells count="4">
    <mergeCell ref="A3:B3"/>
    <mergeCell ref="A2:C2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topLeftCell="A16" zoomScale="115" zoomScaleNormal="115" zoomScaleSheetLayoutView="115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2.85546875" style="7" customWidth="1"/>
    <col min="3" max="3" width="12.140625" style="7" customWidth="1"/>
    <col min="4" max="4" width="11.140625" style="7" customWidth="1"/>
    <col min="5" max="5" width="12" style="11" customWidth="1"/>
    <col min="6" max="7" width="13.7109375" style="7" customWidth="1"/>
    <col min="8" max="8" width="11.85546875" style="7" customWidth="1"/>
    <col min="9" max="9" width="15.2851562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62</v>
      </c>
    </row>
    <row r="2" spans="1:9" ht="15.75" x14ac:dyDescent="0.25">
      <c r="A2" s="133" t="s">
        <v>16</v>
      </c>
      <c r="B2" s="133"/>
      <c r="C2" s="142"/>
      <c r="D2" s="142"/>
      <c r="E2" s="142"/>
      <c r="F2" s="142"/>
      <c r="G2" s="142"/>
    </row>
    <row r="3" spans="1:9" ht="12.75" customHeight="1" x14ac:dyDescent="0.25">
      <c r="A3" s="139" t="s">
        <v>48</v>
      </c>
      <c r="B3" s="139"/>
      <c r="C3" s="69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6.5" customHeight="1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5.7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5.7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63.647599999999997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63.647599999999997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61.814399999999999</v>
      </c>
      <c r="F18" s="14">
        <v>5</v>
      </c>
      <c r="G18" s="16"/>
      <c r="H18" s="4">
        <v>0.08</v>
      </c>
      <c r="I18" s="3"/>
    </row>
    <row r="19" spans="1:9" x14ac:dyDescent="0.25">
      <c r="A19" s="44" t="s">
        <v>47</v>
      </c>
      <c r="B19" s="5" t="s">
        <v>38</v>
      </c>
      <c r="C19" s="2" t="s">
        <v>12</v>
      </c>
      <c r="D19" s="70"/>
      <c r="E19" s="46">
        <v>1.8331999999999999</v>
      </c>
      <c r="F19" s="14">
        <v>10</v>
      </c>
      <c r="G19" s="16"/>
      <c r="H19" s="4">
        <v>0.08</v>
      </c>
      <c r="I19" s="3"/>
    </row>
    <row r="20" spans="1:9" x14ac:dyDescent="0.25">
      <c r="A20" s="44">
        <v>8</v>
      </c>
      <c r="B20" s="5" t="s">
        <v>69</v>
      </c>
      <c r="C20" s="2" t="s">
        <v>12</v>
      </c>
      <c r="D20" s="45"/>
      <c r="E20" s="46">
        <v>7.4999999999999997E-2</v>
      </c>
      <c r="F20" s="14">
        <v>2</v>
      </c>
      <c r="G20" s="16"/>
      <c r="H20" s="4">
        <v>0.08</v>
      </c>
      <c r="I20" s="3"/>
    </row>
    <row r="21" spans="1:9" ht="13.5" thickBot="1" x14ac:dyDescent="0.3">
      <c r="A21" s="44">
        <v>10</v>
      </c>
      <c r="B21" s="5" t="s">
        <v>35</v>
      </c>
      <c r="C21" s="2" t="s">
        <v>6</v>
      </c>
      <c r="D21" s="21"/>
      <c r="E21" s="12">
        <v>50</v>
      </c>
      <c r="F21" s="14">
        <v>1</v>
      </c>
      <c r="G21" s="27"/>
      <c r="H21" s="4">
        <v>0.08</v>
      </c>
      <c r="I21" s="3"/>
    </row>
    <row r="22" spans="1:9" ht="13.5" thickBot="1" x14ac:dyDescent="0.3">
      <c r="A22" s="51" t="s">
        <v>42</v>
      </c>
      <c r="B22" s="56"/>
      <c r="C22" s="57"/>
      <c r="D22" s="58"/>
      <c r="E22" s="59"/>
      <c r="F22" s="129" t="s">
        <v>76</v>
      </c>
      <c r="G22" s="61"/>
      <c r="H22" s="124" t="s">
        <v>75</v>
      </c>
      <c r="I22" s="61"/>
    </row>
    <row r="23" spans="1:9" s="8" customFormat="1" x14ac:dyDescent="0.25">
      <c r="A23" s="118"/>
      <c r="D23" s="99"/>
      <c r="E23" s="49"/>
      <c r="F23" s="49"/>
      <c r="G23" s="81"/>
      <c r="H23" s="23"/>
      <c r="I23" s="81"/>
    </row>
    <row r="24" spans="1:9" s="8" customFormat="1" x14ac:dyDescent="0.25">
      <c r="A24" s="118"/>
      <c r="D24" s="99"/>
      <c r="E24" s="49"/>
      <c r="F24" s="49"/>
      <c r="G24" s="81"/>
      <c r="H24" s="23"/>
      <c r="I24" s="81"/>
    </row>
    <row r="25" spans="1:9" s="8" customFormat="1" x14ac:dyDescent="0.25">
      <c r="A25" s="118"/>
      <c r="D25" s="99"/>
      <c r="E25" s="49"/>
      <c r="F25" s="49"/>
      <c r="G25" s="81"/>
      <c r="H25" s="23"/>
      <c r="I25" s="81"/>
    </row>
    <row r="26" spans="1:9" s="8" customFormat="1" ht="13.5" thickBot="1" x14ac:dyDescent="0.3">
      <c r="A26" s="118"/>
      <c r="D26" s="99"/>
      <c r="E26" s="49"/>
      <c r="F26" s="49"/>
      <c r="G26" s="81"/>
      <c r="H26" s="23"/>
      <c r="I26" s="81"/>
    </row>
    <row r="27" spans="1:9" ht="13.5" thickBot="1" x14ac:dyDescent="0.3">
      <c r="A27" s="115" t="s">
        <v>79</v>
      </c>
      <c r="B27" s="57"/>
      <c r="C27" s="58"/>
      <c r="D27" s="59"/>
      <c r="E27" s="59"/>
      <c r="F27" s="127" t="s">
        <v>73</v>
      </c>
      <c r="G27" s="61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28.5" customHeight="1" x14ac:dyDescent="0.25">
      <c r="B31" s="137" t="s">
        <v>82</v>
      </c>
      <c r="C31" s="138"/>
      <c r="D31" s="138"/>
      <c r="E31" s="138"/>
      <c r="F31" s="138"/>
      <c r="G31" s="138"/>
      <c r="H31" s="138"/>
      <c r="I31" s="138"/>
    </row>
    <row r="32" spans="1:9" x14ac:dyDescent="0.25">
      <c r="D32" s="24"/>
      <c r="F32" s="11"/>
      <c r="G32" s="19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I34" s="19"/>
    </row>
    <row r="35" spans="4:9" x14ac:dyDescent="0.25">
      <c r="D35" s="24"/>
      <c r="F35" s="11"/>
      <c r="G35" s="19"/>
      <c r="I35" s="19"/>
    </row>
    <row r="36" spans="4:9" x14ac:dyDescent="0.25">
      <c r="D36" s="24"/>
      <c r="F36" s="11"/>
      <c r="G36" s="19"/>
      <c r="H36" s="79" t="s">
        <v>66</v>
      </c>
      <c r="I36" s="19"/>
    </row>
    <row r="37" spans="4:9" x14ac:dyDescent="0.25">
      <c r="D37" s="24"/>
      <c r="F37" s="11"/>
      <c r="G37" s="19"/>
      <c r="H37" s="80" t="s">
        <v>67</v>
      </c>
      <c r="I37" s="19"/>
    </row>
    <row r="38" spans="4:9" x14ac:dyDescent="0.25">
      <c r="H38" s="80" t="s">
        <v>68</v>
      </c>
    </row>
  </sheetData>
  <mergeCells count="4">
    <mergeCell ref="A3:B3"/>
    <mergeCell ref="A2:G2"/>
    <mergeCell ref="B31:I31"/>
    <mergeCell ref="A1:D1"/>
  </mergeCells>
  <pageMargins left="0.56999999999999995" right="0.15748031496062992" top="0.43307086614173229" bottom="0.15748031496062992" header="0.15748031496062992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view="pageBreakPreview" topLeftCell="A19" zoomScaleNormal="100" zoomScaleSheetLayoutView="100" workbookViewId="0">
      <selection activeCell="D10" sqref="D10"/>
    </sheetView>
  </sheetViews>
  <sheetFormatPr defaultColWidth="16.140625" defaultRowHeight="15" x14ac:dyDescent="0.25"/>
  <cols>
    <col min="1" max="1" width="6.7109375" customWidth="1"/>
    <col min="2" max="2" width="33.7109375" customWidth="1"/>
    <col min="3" max="3" width="12.5703125" customWidth="1"/>
    <col min="4" max="4" width="10.7109375" customWidth="1"/>
    <col min="5" max="5" width="12.85546875" customWidth="1"/>
    <col min="6" max="6" width="14.5703125" customWidth="1"/>
    <col min="7" max="7" width="14.7109375" customWidth="1"/>
    <col min="8" max="8" width="11.5703125" customWidth="1"/>
    <col min="9" max="9" width="14.7109375" customWidth="1"/>
  </cols>
  <sheetData>
    <row r="1" spans="1:9" x14ac:dyDescent="0.25">
      <c r="A1" s="146" t="s">
        <v>83</v>
      </c>
      <c r="B1" s="146"/>
      <c r="C1" s="146"/>
      <c r="D1" s="146"/>
      <c r="F1" s="76" t="s">
        <v>63</v>
      </c>
    </row>
    <row r="2" spans="1:9" ht="15.75" x14ac:dyDescent="0.25">
      <c r="A2" s="133" t="s">
        <v>50</v>
      </c>
      <c r="B2" s="133"/>
      <c r="C2" s="141"/>
      <c r="D2" s="141"/>
      <c r="E2" s="141"/>
      <c r="F2" s="141"/>
      <c r="G2" s="141"/>
      <c r="H2" s="141"/>
      <c r="I2" s="141"/>
    </row>
    <row r="3" spans="1:9" x14ac:dyDescent="0.25">
      <c r="A3" s="139" t="s">
        <v>48</v>
      </c>
      <c r="B3" s="139"/>
      <c r="C3" s="71"/>
      <c r="D3" s="24"/>
      <c r="E3" s="11"/>
      <c r="F3" s="11"/>
      <c r="G3" s="23"/>
      <c r="H3" s="8"/>
      <c r="I3" s="23"/>
    </row>
    <row r="4" spans="1:9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7.75" customHeight="1" thickBot="1" x14ac:dyDescent="0.3">
      <c r="A8" s="44">
        <v>2</v>
      </c>
      <c r="B8" s="103" t="s">
        <v>29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4.25" customHeight="1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86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2.75" customHeight="1" x14ac:dyDescent="0.25">
      <c r="A14" s="44">
        <v>3</v>
      </c>
      <c r="B14" s="5" t="s">
        <v>31</v>
      </c>
      <c r="C14" s="2" t="s">
        <v>4</v>
      </c>
      <c r="D14" s="45"/>
      <c r="E14" s="25">
        <v>280</v>
      </c>
      <c r="F14" s="14">
        <v>1</v>
      </c>
      <c r="G14" s="16"/>
      <c r="H14" s="4">
        <v>0.08</v>
      </c>
      <c r="I14" s="3"/>
    </row>
    <row r="15" spans="1:9" ht="12.75" customHeight="1" x14ac:dyDescent="0.25">
      <c r="A15" s="44">
        <v>4</v>
      </c>
      <c r="B15" s="5" t="s">
        <v>32</v>
      </c>
      <c r="C15" s="2" t="s">
        <v>5</v>
      </c>
      <c r="D15" s="45"/>
      <c r="E15" s="12">
        <v>550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128.36359999999999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v>128.36359999999999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128.36359999999999</v>
      </c>
      <c r="F18" s="14">
        <v>5</v>
      </c>
      <c r="G18" s="16"/>
      <c r="H18" s="4">
        <v>0.08</v>
      </c>
      <c r="I18" s="3"/>
    </row>
    <row r="19" spans="1:9" x14ac:dyDescent="0.25">
      <c r="A19" s="44">
        <v>8</v>
      </c>
      <c r="B19" s="5" t="s">
        <v>69</v>
      </c>
      <c r="C19" s="2" t="s">
        <v>12</v>
      </c>
      <c r="D19" s="45"/>
      <c r="E19" s="75">
        <v>4.3719999999999999</v>
      </c>
      <c r="F19" s="14">
        <v>2</v>
      </c>
      <c r="G19" s="16"/>
      <c r="H19" s="4">
        <v>0.08</v>
      </c>
      <c r="I19" s="3"/>
    </row>
    <row r="20" spans="1:9" x14ac:dyDescent="0.25">
      <c r="A20" s="44">
        <v>9</v>
      </c>
      <c r="B20" s="5" t="s">
        <v>1</v>
      </c>
      <c r="C20" s="2" t="s">
        <v>6</v>
      </c>
      <c r="D20" s="21"/>
      <c r="E20" s="12">
        <v>20</v>
      </c>
      <c r="F20" s="14">
        <v>1</v>
      </c>
      <c r="G20" s="16"/>
      <c r="H20" s="4">
        <v>0.08</v>
      </c>
      <c r="I20" s="3"/>
    </row>
    <row r="21" spans="1:9" x14ac:dyDescent="0.25">
      <c r="A21" s="44">
        <v>10</v>
      </c>
      <c r="B21" s="5" t="s">
        <v>35</v>
      </c>
      <c r="C21" s="2" t="s">
        <v>6</v>
      </c>
      <c r="D21" s="21"/>
      <c r="E21" s="12">
        <v>19</v>
      </c>
      <c r="F21" s="14">
        <v>1</v>
      </c>
      <c r="G21" s="16"/>
      <c r="H21" s="4">
        <v>0.08</v>
      </c>
      <c r="I21" s="3"/>
    </row>
    <row r="22" spans="1:9" ht="15.75" thickBot="1" x14ac:dyDescent="0.3">
      <c r="A22" s="44">
        <v>11</v>
      </c>
      <c r="B22" s="5" t="s">
        <v>19</v>
      </c>
      <c r="C22" s="2" t="s">
        <v>6</v>
      </c>
      <c r="D22" s="21"/>
      <c r="E22" s="12">
        <v>100</v>
      </c>
      <c r="F22" s="14">
        <v>1</v>
      </c>
      <c r="G22" s="27"/>
      <c r="H22" s="4">
        <v>0.08</v>
      </c>
      <c r="I22" s="13"/>
    </row>
    <row r="23" spans="1:9" s="121" customFormat="1" ht="15.75" thickBot="1" x14ac:dyDescent="0.3">
      <c r="A23" s="51" t="s">
        <v>42</v>
      </c>
      <c r="B23" s="62"/>
      <c r="C23" s="126"/>
      <c r="D23" s="66"/>
      <c r="E23" s="64"/>
      <c r="F23" s="129" t="s">
        <v>76</v>
      </c>
      <c r="G23" s="122"/>
      <c r="H23" s="60" t="s">
        <v>75</v>
      </c>
      <c r="I23" s="123"/>
    </row>
    <row r="24" spans="1:9" s="121" customFormat="1" x14ac:dyDescent="0.25">
      <c r="A24" s="118"/>
      <c r="B24" s="1"/>
      <c r="C24" s="30"/>
      <c r="D24" s="119"/>
      <c r="E24" s="120"/>
      <c r="F24" s="23"/>
      <c r="G24" s="114"/>
      <c r="H24" s="23"/>
      <c r="I24" s="17"/>
    </row>
    <row r="25" spans="1:9" s="121" customFormat="1" ht="15.75" thickBot="1" x14ac:dyDescent="0.3">
      <c r="A25" s="118"/>
      <c r="B25" s="1"/>
      <c r="C25" s="30"/>
      <c r="D25" s="119"/>
      <c r="E25" s="120"/>
      <c r="F25" s="23"/>
      <c r="G25" s="114"/>
      <c r="H25" s="23"/>
      <c r="I25" s="17"/>
    </row>
    <row r="26" spans="1:9" ht="15.75" thickBot="1" x14ac:dyDescent="0.3">
      <c r="A26" s="115" t="s">
        <v>79</v>
      </c>
      <c r="B26" s="57"/>
      <c r="C26" s="58"/>
      <c r="D26" s="59"/>
      <c r="E26" s="59"/>
      <c r="F26" s="127" t="s">
        <v>73</v>
      </c>
      <c r="G26" s="88"/>
      <c r="H26" s="7"/>
      <c r="I26" s="23"/>
    </row>
    <row r="27" spans="1:9" ht="15.75" thickBot="1" x14ac:dyDescent="0.3">
      <c r="A27" s="115" t="s">
        <v>80</v>
      </c>
      <c r="B27" s="57"/>
      <c r="C27" s="57"/>
      <c r="D27" s="58"/>
      <c r="E27" s="59"/>
      <c r="F27" s="59"/>
      <c r="G27" s="113"/>
      <c r="H27" s="58" t="s">
        <v>43</v>
      </c>
      <c r="I27" s="61"/>
    </row>
    <row r="28" spans="1:9" x14ac:dyDescent="0.25">
      <c r="A28" s="7"/>
      <c r="B28" s="7"/>
      <c r="C28" s="7"/>
      <c r="D28" s="24"/>
      <c r="E28" s="11"/>
      <c r="F28" s="11"/>
      <c r="G28" s="19"/>
      <c r="H28" s="89"/>
      <c r="I28" s="93"/>
    </row>
    <row r="29" spans="1:9" x14ac:dyDescent="0.25">
      <c r="A29" s="89"/>
      <c r="B29" s="90" t="s">
        <v>71</v>
      </c>
      <c r="C29" s="89"/>
      <c r="D29" s="91"/>
      <c r="E29" s="92"/>
      <c r="F29" s="92"/>
      <c r="G29" s="93"/>
      <c r="H29" s="7"/>
      <c r="I29" s="19"/>
    </row>
    <row r="30" spans="1:9" ht="29.25" customHeight="1" x14ac:dyDescent="0.25">
      <c r="A30" s="7"/>
      <c r="B30" s="137" t="s">
        <v>81</v>
      </c>
      <c r="C30" s="138"/>
      <c r="D30" s="138"/>
      <c r="E30" s="138"/>
      <c r="F30" s="138"/>
      <c r="G30" s="138"/>
      <c r="H30" s="138"/>
      <c r="I30" s="138"/>
    </row>
    <row r="31" spans="1:9" x14ac:dyDescent="0.25">
      <c r="A31" s="7"/>
      <c r="B31" s="7"/>
      <c r="C31" s="7"/>
      <c r="D31" s="24"/>
      <c r="E31" s="11"/>
      <c r="F31" s="11"/>
      <c r="G31" s="19"/>
      <c r="H31" s="7"/>
      <c r="I31" s="19"/>
    </row>
    <row r="32" spans="1:9" x14ac:dyDescent="0.25">
      <c r="A32" s="7"/>
      <c r="B32" s="7"/>
      <c r="C32" s="7"/>
      <c r="D32" s="7"/>
      <c r="E32" s="11"/>
      <c r="F32" s="7"/>
      <c r="G32" s="7"/>
      <c r="H32" s="7"/>
      <c r="I32" s="8"/>
    </row>
    <row r="33" spans="1:9" x14ac:dyDescent="0.25">
      <c r="A33" s="7"/>
      <c r="B33" s="7"/>
      <c r="C33" s="7"/>
      <c r="D33" s="7"/>
      <c r="E33" s="11"/>
      <c r="F33" s="7"/>
      <c r="G33" s="7"/>
      <c r="H33" s="79" t="s">
        <v>66</v>
      </c>
      <c r="I33" s="8"/>
    </row>
    <row r="34" spans="1:9" x14ac:dyDescent="0.25">
      <c r="A34" s="7"/>
      <c r="B34" s="7"/>
      <c r="C34" s="7"/>
      <c r="D34" s="7"/>
      <c r="E34" s="11"/>
      <c r="F34" s="7"/>
      <c r="G34" s="7"/>
      <c r="H34" s="80" t="s">
        <v>67</v>
      </c>
      <c r="I34" s="8"/>
    </row>
    <row r="35" spans="1:9" x14ac:dyDescent="0.25">
      <c r="A35" s="7"/>
      <c r="B35" s="7"/>
      <c r="C35" s="7"/>
      <c r="D35" s="7"/>
      <c r="E35" s="11"/>
      <c r="F35" s="7"/>
      <c r="G35" s="7"/>
      <c r="H35" s="80" t="s">
        <v>68</v>
      </c>
      <c r="I35" s="8"/>
    </row>
  </sheetData>
  <mergeCells count="4">
    <mergeCell ref="A3:B3"/>
    <mergeCell ref="A2:I2"/>
    <mergeCell ref="B30:I30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zoomScale="130" zoomScaleNormal="130" zoomScaleSheetLayoutView="13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3" style="7" customWidth="1"/>
    <col min="3" max="3" width="12.42578125" style="7" customWidth="1"/>
    <col min="4" max="4" width="12.85546875" style="7" bestFit="1" customWidth="1"/>
    <col min="5" max="5" width="12.5703125" style="11" customWidth="1"/>
    <col min="6" max="6" width="12.7109375" style="7" customWidth="1"/>
    <col min="7" max="7" width="13.7109375" style="7" customWidth="1"/>
    <col min="8" max="8" width="12.5703125" style="7" customWidth="1"/>
    <col min="9" max="9" width="13.710937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64</v>
      </c>
    </row>
    <row r="2" spans="1:9" ht="15.75" x14ac:dyDescent="0.25">
      <c r="A2" s="133" t="s">
        <v>18</v>
      </c>
      <c r="B2" s="133"/>
      <c r="C2" s="142"/>
      <c r="D2" s="142"/>
      <c r="E2" s="142"/>
      <c r="F2" s="142"/>
      <c r="G2" s="142"/>
    </row>
    <row r="3" spans="1:9" ht="12.75" customHeight="1" x14ac:dyDescent="0.25">
      <c r="A3" s="139" t="s">
        <v>48</v>
      </c>
      <c r="B3" s="139"/>
      <c r="C3" s="71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8.75" customHeight="1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4.2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4.2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92.277100000000004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92.277100000000004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92.277100000000004</v>
      </c>
      <c r="F18" s="14">
        <v>5</v>
      </c>
      <c r="G18" s="16"/>
      <c r="H18" s="4">
        <v>0.08</v>
      </c>
      <c r="I18" s="3"/>
    </row>
    <row r="19" spans="1:9" x14ac:dyDescent="0.25">
      <c r="A19" s="44">
        <v>8</v>
      </c>
      <c r="B19" s="5" t="s">
        <v>69</v>
      </c>
      <c r="C19" s="2" t="s">
        <v>12</v>
      </c>
      <c r="D19" s="45"/>
      <c r="E19" s="46">
        <v>0.02</v>
      </c>
      <c r="F19" s="14">
        <v>2</v>
      </c>
      <c r="G19" s="16"/>
      <c r="H19" s="4">
        <v>0.08</v>
      </c>
      <c r="I19" s="3"/>
    </row>
    <row r="20" spans="1:9" x14ac:dyDescent="0.25">
      <c r="A20" s="44">
        <v>9</v>
      </c>
      <c r="B20" s="5" t="s">
        <v>1</v>
      </c>
      <c r="C20" s="2" t="s">
        <v>6</v>
      </c>
      <c r="D20" s="21"/>
      <c r="E20" s="12">
        <v>5</v>
      </c>
      <c r="F20" s="14">
        <v>1</v>
      </c>
      <c r="G20" s="16"/>
      <c r="H20" s="4">
        <v>0.08</v>
      </c>
      <c r="I20" s="3"/>
    </row>
    <row r="21" spans="1:9" ht="13.5" thickBot="1" x14ac:dyDescent="0.3">
      <c r="A21" s="44">
        <v>10</v>
      </c>
      <c r="B21" s="5" t="s">
        <v>35</v>
      </c>
      <c r="C21" s="2" t="s">
        <v>6</v>
      </c>
      <c r="D21" s="21"/>
      <c r="E21" s="12">
        <v>25</v>
      </c>
      <c r="F21" s="14">
        <v>1</v>
      </c>
      <c r="G21" s="27"/>
      <c r="H21" s="4">
        <v>0.08</v>
      </c>
      <c r="I21" s="3"/>
    </row>
    <row r="22" spans="1:9" ht="13.5" thickBot="1" x14ac:dyDescent="0.3">
      <c r="A22" s="115" t="s">
        <v>42</v>
      </c>
      <c r="B22" s="56"/>
      <c r="C22" s="57"/>
      <c r="D22" s="58"/>
      <c r="E22" s="59"/>
      <c r="F22" s="129" t="s">
        <v>76</v>
      </c>
      <c r="G22" s="61"/>
      <c r="H22" s="124" t="s">
        <v>76</v>
      </c>
      <c r="I22" s="61"/>
    </row>
    <row r="23" spans="1:9" s="8" customFormat="1" x14ac:dyDescent="0.25">
      <c r="A23" s="118"/>
      <c r="D23" s="99"/>
      <c r="E23" s="49"/>
      <c r="F23" s="49"/>
      <c r="G23" s="81"/>
      <c r="H23" s="23"/>
      <c r="I23" s="81"/>
    </row>
    <row r="24" spans="1:9" s="8" customFormat="1" x14ac:dyDescent="0.25">
      <c r="A24" s="118"/>
      <c r="D24" s="99"/>
      <c r="E24" s="49"/>
      <c r="F24" s="49"/>
      <c r="G24" s="81"/>
      <c r="H24" s="23"/>
      <c r="I24" s="81"/>
    </row>
    <row r="25" spans="1:9" s="8" customFormat="1" x14ac:dyDescent="0.25">
      <c r="A25" s="118"/>
      <c r="D25" s="99"/>
      <c r="E25" s="49"/>
      <c r="F25" s="49"/>
      <c r="G25" s="81"/>
      <c r="H25" s="23"/>
      <c r="I25" s="81"/>
    </row>
    <row r="26" spans="1:9" s="8" customFormat="1" ht="13.5" thickBot="1" x14ac:dyDescent="0.3">
      <c r="A26" s="118"/>
      <c r="D26" s="99"/>
      <c r="E26" s="49"/>
      <c r="F26" s="49"/>
      <c r="G26" s="81"/>
      <c r="H26" s="23"/>
      <c r="I26" s="81"/>
    </row>
    <row r="27" spans="1:9" ht="13.5" thickBot="1" x14ac:dyDescent="0.3">
      <c r="A27" s="115" t="s">
        <v>79</v>
      </c>
      <c r="B27" s="57"/>
      <c r="C27" s="58"/>
      <c r="D27" s="59"/>
      <c r="E27" s="59"/>
      <c r="F27" s="58" t="s">
        <v>73</v>
      </c>
      <c r="G27" s="61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29.25" customHeight="1" x14ac:dyDescent="0.2">
      <c r="A31" s="89"/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">
      <c r="A32" s="89"/>
      <c r="B32" s="90"/>
      <c r="C32" s="89"/>
      <c r="D32" s="91"/>
      <c r="E32" s="92"/>
      <c r="F32" s="92"/>
      <c r="G32" s="93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I34" s="19"/>
    </row>
    <row r="35" spans="4:9" x14ac:dyDescent="0.25">
      <c r="D35" s="24"/>
      <c r="F35" s="11"/>
      <c r="G35" s="19"/>
      <c r="I35" s="19"/>
    </row>
    <row r="36" spans="4:9" x14ac:dyDescent="0.25">
      <c r="D36" s="24"/>
      <c r="F36" s="11"/>
      <c r="G36" s="19"/>
      <c r="H36" s="79" t="s">
        <v>66</v>
      </c>
      <c r="I36" s="19"/>
    </row>
    <row r="37" spans="4:9" x14ac:dyDescent="0.25">
      <c r="D37" s="24"/>
      <c r="F37" s="11"/>
      <c r="G37" s="19"/>
      <c r="H37" s="80" t="s">
        <v>67</v>
      </c>
      <c r="I37" s="19"/>
    </row>
    <row r="38" spans="4:9" x14ac:dyDescent="0.25">
      <c r="D38" s="24"/>
      <c r="F38" s="11"/>
      <c r="G38" s="19"/>
      <c r="H38" s="80" t="s">
        <v>68</v>
      </c>
      <c r="I38" s="19"/>
    </row>
  </sheetData>
  <mergeCells count="4">
    <mergeCell ref="A3:B3"/>
    <mergeCell ref="A2:G2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6"/>
  <sheetViews>
    <sheetView tabSelected="1" view="pageBreakPreview" zoomScale="115" zoomScaleNormal="115" zoomScaleSheetLayoutView="115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4.28515625" style="7" customWidth="1"/>
    <col min="3" max="3" width="11.7109375" style="7" customWidth="1"/>
    <col min="4" max="4" width="9.42578125" style="7" customWidth="1"/>
    <col min="5" max="5" width="12.28515625" style="11" customWidth="1"/>
    <col min="6" max="6" width="11.28515625" style="7" customWidth="1"/>
    <col min="7" max="7" width="13.28515625" style="7" customWidth="1"/>
    <col min="8" max="8" width="8.5703125" style="7" customWidth="1"/>
    <col min="9" max="9" width="15.570312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G1" s="77" t="s">
        <v>65</v>
      </c>
    </row>
    <row r="2" spans="1:9" ht="15.75" x14ac:dyDescent="0.25">
      <c r="A2" s="133" t="s">
        <v>17</v>
      </c>
      <c r="B2" s="133"/>
      <c r="C2" s="142"/>
      <c r="D2" s="142"/>
      <c r="E2" s="142"/>
      <c r="F2" s="142"/>
      <c r="G2" s="142"/>
      <c r="H2" s="142"/>
    </row>
    <row r="3" spans="1:9" ht="12.75" customHeight="1" x14ac:dyDescent="0.25">
      <c r="A3" s="139" t="s">
        <v>48</v>
      </c>
      <c r="B3" s="139"/>
      <c r="C3" s="71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4.25" customHeight="1" thickBot="1" x14ac:dyDescent="0.3">
      <c r="A9" s="36" t="s">
        <v>41</v>
      </c>
      <c r="B9" s="96"/>
      <c r="C9" s="97"/>
      <c r="D9" s="98"/>
      <c r="E9" s="128"/>
      <c r="F9" s="127" t="s">
        <v>75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33.7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3.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3.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64.290999999999997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64.290999999999997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64.290999999999997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30</v>
      </c>
      <c r="F19" s="14">
        <v>1</v>
      </c>
      <c r="G19" s="16"/>
      <c r="H19" s="4">
        <v>0.08</v>
      </c>
      <c r="I19" s="3"/>
    </row>
    <row r="20" spans="1:9" ht="13.5" thickBot="1" x14ac:dyDescent="0.3">
      <c r="A20" s="44">
        <v>10</v>
      </c>
      <c r="B20" s="5" t="s">
        <v>35</v>
      </c>
      <c r="C20" s="2" t="s">
        <v>6</v>
      </c>
      <c r="D20" s="21"/>
      <c r="E20" s="12">
        <v>10</v>
      </c>
      <c r="F20" s="14">
        <v>1</v>
      </c>
      <c r="G20" s="27"/>
      <c r="H20" s="4">
        <v>0.08</v>
      </c>
      <c r="I20" s="3"/>
    </row>
    <row r="21" spans="1:9" ht="13.5" thickBot="1" x14ac:dyDescent="0.3">
      <c r="A21" s="115" t="s">
        <v>42</v>
      </c>
      <c r="B21" s="116"/>
      <c r="C21" s="116"/>
      <c r="D21" s="117"/>
      <c r="E21" s="14"/>
      <c r="F21" s="127" t="s">
        <v>75</v>
      </c>
      <c r="G21" s="61"/>
      <c r="H21" s="125" t="s">
        <v>75</v>
      </c>
      <c r="I21" s="61"/>
    </row>
    <row r="22" spans="1:9" s="8" customFormat="1" x14ac:dyDescent="0.25">
      <c r="D22" s="99"/>
      <c r="E22" s="49"/>
      <c r="F22" s="49"/>
      <c r="G22" s="23"/>
      <c r="I22" s="23"/>
    </row>
    <row r="23" spans="1:9" s="8" customFormat="1" x14ac:dyDescent="0.25">
      <c r="D23" s="99"/>
      <c r="E23" s="49"/>
      <c r="F23" s="49"/>
      <c r="G23" s="23"/>
      <c r="I23" s="23"/>
    </row>
    <row r="24" spans="1:9" s="8" customFormat="1" ht="13.5" thickBot="1" x14ac:dyDescent="0.3">
      <c r="D24" s="99"/>
      <c r="E24" s="49"/>
      <c r="F24" s="49"/>
      <c r="G24" s="23"/>
      <c r="H24" s="99"/>
    </row>
    <row r="25" spans="1:9" ht="13.5" thickBot="1" x14ac:dyDescent="0.3">
      <c r="A25" s="115" t="s">
        <v>79</v>
      </c>
      <c r="B25" s="57"/>
      <c r="C25" s="58"/>
      <c r="D25" s="59"/>
      <c r="E25" s="59"/>
      <c r="F25" s="58" t="s">
        <v>73</v>
      </c>
      <c r="G25" s="61"/>
      <c r="I25" s="23"/>
    </row>
    <row r="26" spans="1:9" ht="13.5" thickBot="1" x14ac:dyDescent="0.3">
      <c r="A26" s="115" t="s">
        <v>80</v>
      </c>
      <c r="B26" s="57"/>
      <c r="C26" s="57"/>
      <c r="D26" s="58"/>
      <c r="E26" s="59"/>
      <c r="F26" s="59"/>
      <c r="G26" s="113"/>
      <c r="H26" s="58" t="s">
        <v>43</v>
      </c>
      <c r="I26" s="61"/>
    </row>
    <row r="27" spans="1:9" x14ac:dyDescent="0.2">
      <c r="D27" s="24"/>
      <c r="F27" s="11"/>
      <c r="G27" s="19"/>
      <c r="H27" s="89"/>
      <c r="I27" s="93"/>
    </row>
    <row r="28" spans="1:9" x14ac:dyDescent="0.2">
      <c r="A28" s="89"/>
      <c r="B28" s="90" t="s">
        <v>71</v>
      </c>
      <c r="C28" s="89"/>
      <c r="D28" s="91"/>
      <c r="E28" s="92"/>
      <c r="F28" s="92"/>
      <c r="G28" s="93"/>
      <c r="I28" s="19"/>
    </row>
    <row r="29" spans="1:9" ht="30.75" customHeight="1" x14ac:dyDescent="0.2">
      <c r="A29" s="89"/>
      <c r="B29" s="137" t="s">
        <v>81</v>
      </c>
      <c r="C29" s="138"/>
      <c r="D29" s="138"/>
      <c r="E29" s="138"/>
      <c r="F29" s="138"/>
      <c r="G29" s="138"/>
      <c r="H29" s="138"/>
      <c r="I29" s="138"/>
    </row>
    <row r="30" spans="1:9" x14ac:dyDescent="0.2">
      <c r="A30" s="89"/>
      <c r="B30" s="131"/>
      <c r="C30" s="89"/>
      <c r="D30" s="91"/>
      <c r="E30" s="92"/>
      <c r="F30" s="92"/>
      <c r="G30" s="93"/>
      <c r="I30" s="19"/>
    </row>
    <row r="31" spans="1:9" x14ac:dyDescent="0.2">
      <c r="A31" s="89"/>
      <c r="B31" s="90"/>
      <c r="C31" s="89"/>
      <c r="D31" s="91"/>
      <c r="E31" s="92"/>
      <c r="F31" s="92"/>
      <c r="G31" s="93"/>
      <c r="I31" s="19"/>
    </row>
    <row r="32" spans="1:9" x14ac:dyDescent="0.25">
      <c r="D32" s="24"/>
      <c r="F32" s="11"/>
      <c r="G32" s="19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H34" s="79" t="s">
        <v>66</v>
      </c>
      <c r="I34" s="19"/>
    </row>
    <row r="35" spans="4:9" x14ac:dyDescent="0.25">
      <c r="D35" s="24"/>
      <c r="F35" s="11"/>
      <c r="G35" s="19"/>
      <c r="H35" s="80" t="s">
        <v>67</v>
      </c>
      <c r="I35" s="19"/>
    </row>
    <row r="36" spans="4:9" x14ac:dyDescent="0.25">
      <c r="H36" s="80" t="s">
        <v>68</v>
      </c>
    </row>
  </sheetData>
  <mergeCells count="4">
    <mergeCell ref="A3:B3"/>
    <mergeCell ref="A2:H2"/>
    <mergeCell ref="B29:I29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zoomScaleNormal="115" zoomScaleSheetLayoutView="10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4.28515625" style="7" customWidth="1"/>
    <col min="3" max="3" width="12.5703125" style="7" customWidth="1"/>
    <col min="4" max="4" width="11.28515625" style="7" customWidth="1"/>
    <col min="5" max="5" width="12.140625" style="11" customWidth="1"/>
    <col min="6" max="6" width="11.85546875" style="7" customWidth="1"/>
    <col min="7" max="7" width="13.28515625" style="7" customWidth="1"/>
    <col min="8" max="8" width="12.140625" style="7" customWidth="1"/>
    <col min="9" max="9" width="14.85546875" style="8" customWidth="1"/>
    <col min="10" max="16384" width="9.140625" style="7"/>
  </cols>
  <sheetData>
    <row r="1" spans="1:9" ht="15" x14ac:dyDescent="0.25">
      <c r="A1" s="145" t="s">
        <v>83</v>
      </c>
      <c r="B1" s="145"/>
      <c r="C1" s="145"/>
      <c r="D1" s="145"/>
      <c r="F1" s="135" t="s">
        <v>52</v>
      </c>
      <c r="G1" s="135"/>
      <c r="H1" s="135"/>
      <c r="I1" s="140"/>
    </row>
    <row r="2" spans="1:9" ht="15.75" x14ac:dyDescent="0.25">
      <c r="A2" s="133" t="s">
        <v>7</v>
      </c>
      <c r="B2" s="133"/>
    </row>
    <row r="3" spans="1:9" x14ac:dyDescent="0.25">
      <c r="A3" s="139" t="s">
        <v>48</v>
      </c>
      <c r="B3" s="139"/>
      <c r="C3" s="68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29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8" customHeight="1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29" t="s">
        <v>28</v>
      </c>
      <c r="B11" s="38"/>
      <c r="C11" s="38"/>
      <c r="D11" s="38"/>
      <c r="E11" s="38"/>
      <c r="F11" s="38"/>
      <c r="G11" s="38"/>
      <c r="H11" s="38"/>
      <c r="I11" s="39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6.5" customHeight="1" x14ac:dyDescent="0.25">
      <c r="A14" s="44">
        <v>3</v>
      </c>
      <c r="B14" s="5" t="s">
        <v>31</v>
      </c>
      <c r="C14" s="2" t="s">
        <v>4</v>
      </c>
      <c r="D14" s="45"/>
      <c r="E14" s="25">
        <f>80+70</f>
        <v>150</v>
      </c>
      <c r="F14" s="14">
        <v>1</v>
      </c>
      <c r="G14" s="16"/>
      <c r="H14" s="4">
        <v>0.08</v>
      </c>
      <c r="I14" s="3"/>
    </row>
    <row r="15" spans="1:9" ht="16.5" customHeight="1" x14ac:dyDescent="0.25">
      <c r="A15" s="44">
        <v>4</v>
      </c>
      <c r="B15" s="5" t="s">
        <v>32</v>
      </c>
      <c r="C15" s="2" t="s">
        <v>5</v>
      </c>
      <c r="D15" s="45"/>
      <c r="E15" s="12">
        <f>230+270</f>
        <v>500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55.5501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55.5501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39.007899999999999</v>
      </c>
      <c r="F18" s="14">
        <v>5</v>
      </c>
      <c r="G18" s="16"/>
      <c r="H18" s="4">
        <v>0.08</v>
      </c>
      <c r="I18" s="3"/>
    </row>
    <row r="19" spans="1:9" x14ac:dyDescent="0.25">
      <c r="A19" s="44" t="s">
        <v>47</v>
      </c>
      <c r="B19" s="5" t="s">
        <v>38</v>
      </c>
      <c r="C19" s="2" t="s">
        <v>12</v>
      </c>
      <c r="D19" s="70"/>
      <c r="E19" s="46">
        <v>16.542200000000001</v>
      </c>
      <c r="F19" s="14">
        <v>10</v>
      </c>
      <c r="G19" s="16"/>
      <c r="H19" s="4">
        <v>0.08</v>
      </c>
      <c r="I19" s="3"/>
    </row>
    <row r="20" spans="1:9" x14ac:dyDescent="0.25">
      <c r="A20" s="44">
        <v>8</v>
      </c>
      <c r="B20" s="6" t="s">
        <v>69</v>
      </c>
      <c r="C20" s="2" t="s">
        <v>12</v>
      </c>
      <c r="D20" s="45"/>
      <c r="E20" s="46">
        <v>0.04</v>
      </c>
      <c r="F20" s="14">
        <v>2</v>
      </c>
      <c r="G20" s="16"/>
      <c r="H20" s="4">
        <v>0.08</v>
      </c>
      <c r="I20" s="3"/>
    </row>
    <row r="21" spans="1:9" x14ac:dyDescent="0.25">
      <c r="A21" s="44">
        <v>9</v>
      </c>
      <c r="B21" s="6" t="s">
        <v>1</v>
      </c>
      <c r="C21" s="2" t="s">
        <v>6</v>
      </c>
      <c r="D21" s="21"/>
      <c r="E21" s="12">
        <f>21.5+8.5</f>
        <v>30</v>
      </c>
      <c r="F21" s="14">
        <v>1</v>
      </c>
      <c r="G21" s="16"/>
      <c r="H21" s="4">
        <v>0.08</v>
      </c>
      <c r="I21" s="3"/>
    </row>
    <row r="22" spans="1:9" x14ac:dyDescent="0.25">
      <c r="A22" s="44">
        <v>10</v>
      </c>
      <c r="B22" s="5" t="s">
        <v>35</v>
      </c>
      <c r="C22" s="2" t="s">
        <v>6</v>
      </c>
      <c r="D22" s="21"/>
      <c r="E22" s="12">
        <f>22.8+7.2</f>
        <v>30</v>
      </c>
      <c r="F22" s="14">
        <v>1</v>
      </c>
      <c r="G22" s="16"/>
      <c r="H22" s="4">
        <v>0.08</v>
      </c>
      <c r="I22" s="3"/>
    </row>
    <row r="23" spans="1:9" ht="13.5" thickBot="1" x14ac:dyDescent="0.3">
      <c r="A23" s="44">
        <v>11</v>
      </c>
      <c r="B23" s="52" t="s">
        <v>19</v>
      </c>
      <c r="C23" s="53" t="s">
        <v>6</v>
      </c>
      <c r="D23" s="54"/>
      <c r="E23" s="25">
        <v>5</v>
      </c>
      <c r="F23" s="55">
        <v>1</v>
      </c>
      <c r="G23" s="27"/>
      <c r="H23" s="4">
        <v>0.08</v>
      </c>
      <c r="I23" s="13"/>
    </row>
    <row r="24" spans="1:9" ht="13.5" thickBot="1" x14ac:dyDescent="0.3">
      <c r="A24" s="51" t="s">
        <v>42</v>
      </c>
      <c r="B24" s="56"/>
      <c r="C24" s="57"/>
      <c r="D24" s="58"/>
      <c r="E24" s="59"/>
      <c r="F24" s="129" t="s">
        <v>76</v>
      </c>
      <c r="G24" s="61"/>
      <c r="H24" s="124" t="s">
        <v>76</v>
      </c>
      <c r="I24" s="61"/>
    </row>
    <row r="25" spans="1:9" s="8" customFormat="1" x14ac:dyDescent="0.25">
      <c r="A25" s="118"/>
      <c r="D25" s="99"/>
      <c r="E25" s="49"/>
      <c r="F25" s="49"/>
      <c r="G25" s="81"/>
      <c r="H25" s="23"/>
      <c r="I25" s="81"/>
    </row>
    <row r="26" spans="1:9" s="8" customFormat="1" ht="13.5" thickBot="1" x14ac:dyDescent="0.3">
      <c r="A26" s="118"/>
      <c r="D26" s="99"/>
      <c r="E26" s="49"/>
      <c r="F26" s="49"/>
      <c r="G26" s="81"/>
      <c r="H26" s="23"/>
      <c r="I26" s="81"/>
    </row>
    <row r="27" spans="1:9" ht="13.5" thickBot="1" x14ac:dyDescent="0.3">
      <c r="A27" s="115" t="s">
        <v>79</v>
      </c>
      <c r="B27" s="57"/>
      <c r="C27" s="58"/>
      <c r="D27" s="59"/>
      <c r="E27" s="59"/>
      <c r="F27" s="127" t="s">
        <v>73</v>
      </c>
      <c r="G27" s="61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ht="27" customHeight="1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28.5" customHeight="1" x14ac:dyDescent="0.25"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5">
      <c r="A32" s="68"/>
      <c r="B32" s="130"/>
    </row>
    <row r="33" spans="1:8" x14ac:dyDescent="0.25">
      <c r="A33" s="68"/>
      <c r="B33" s="68"/>
    </row>
    <row r="34" spans="1:8" x14ac:dyDescent="0.25">
      <c r="A34" s="78"/>
      <c r="B34" s="78"/>
    </row>
    <row r="35" spans="1:8" x14ac:dyDescent="0.25">
      <c r="A35" s="68"/>
      <c r="B35" s="68"/>
      <c r="H35" s="79" t="s">
        <v>66</v>
      </c>
    </row>
    <row r="36" spans="1:8" x14ac:dyDescent="0.25">
      <c r="A36" s="68"/>
      <c r="B36" s="68"/>
      <c r="H36" s="80" t="s">
        <v>67</v>
      </c>
    </row>
    <row r="37" spans="1:8" x14ac:dyDescent="0.25">
      <c r="A37" s="68"/>
      <c r="B37" s="68"/>
      <c r="H37" s="80" t="s">
        <v>68</v>
      </c>
    </row>
  </sheetData>
  <mergeCells count="5">
    <mergeCell ref="A2:B2"/>
    <mergeCell ref="A3:B3"/>
    <mergeCell ref="F1:I1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zoomScaleNormal="100" zoomScaleSheetLayoutView="100" workbookViewId="0">
      <selection activeCell="D10" sqref="D10"/>
    </sheetView>
  </sheetViews>
  <sheetFormatPr defaultColWidth="9.140625" defaultRowHeight="12.75" x14ac:dyDescent="0.25"/>
  <cols>
    <col min="1" max="1" width="5.28515625" style="7" bestFit="1" customWidth="1"/>
    <col min="2" max="2" width="37.5703125" style="7" customWidth="1"/>
    <col min="3" max="3" width="12.5703125" style="7" customWidth="1"/>
    <col min="4" max="4" width="12.28515625" style="7" customWidth="1"/>
    <col min="5" max="5" width="12.5703125" style="11" customWidth="1"/>
    <col min="6" max="6" width="13" style="7" customWidth="1"/>
    <col min="7" max="7" width="14.140625" style="7" customWidth="1"/>
    <col min="8" max="8" width="11.7109375" style="7" customWidth="1"/>
    <col min="9" max="9" width="14.28515625" style="20" customWidth="1"/>
    <col min="10" max="16384" width="9.140625" style="7"/>
  </cols>
  <sheetData>
    <row r="1" spans="1:9" ht="15" customHeight="1" x14ac:dyDescent="0.25">
      <c r="A1" s="145" t="s">
        <v>83</v>
      </c>
      <c r="B1" s="145"/>
      <c r="C1" s="145"/>
      <c r="D1" s="145"/>
      <c r="F1" s="135" t="s">
        <v>53</v>
      </c>
      <c r="G1" s="140"/>
      <c r="H1" s="140"/>
      <c r="I1" s="140"/>
    </row>
    <row r="2" spans="1:9" ht="15.75" x14ac:dyDescent="0.25">
      <c r="A2" s="133" t="s">
        <v>13</v>
      </c>
      <c r="B2" s="133"/>
    </row>
    <row r="3" spans="1:9" x14ac:dyDescent="0.25">
      <c r="A3" s="139" t="s">
        <v>48</v>
      </c>
      <c r="B3" s="139"/>
      <c r="C3" s="68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13.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29" t="s">
        <v>28</v>
      </c>
      <c r="B11" s="38"/>
      <c r="C11" s="38"/>
      <c r="D11" s="38"/>
      <c r="E11" s="38"/>
      <c r="F11" s="38"/>
      <c r="G11" s="38"/>
      <c r="H11" s="38"/>
      <c r="I11" s="39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x14ac:dyDescent="0.25">
      <c r="A14" s="44">
        <v>3</v>
      </c>
      <c r="B14" s="5" t="s">
        <v>31</v>
      </c>
      <c r="C14" s="2" t="s">
        <v>4</v>
      </c>
      <c r="D14" s="45"/>
      <c r="E14" s="25">
        <v>100</v>
      </c>
      <c r="F14" s="14">
        <v>1</v>
      </c>
      <c r="G14" s="16"/>
      <c r="H14" s="4">
        <v>0.08</v>
      </c>
      <c r="I14" s="3"/>
    </row>
    <row r="15" spans="1:9" x14ac:dyDescent="0.25">
      <c r="A15" s="44">
        <v>4</v>
      </c>
      <c r="B15" s="5" t="s">
        <v>32</v>
      </c>
      <c r="C15" s="2" t="s">
        <v>5</v>
      </c>
      <c r="D15" s="45"/>
      <c r="E15" s="12">
        <v>100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45.942300000000003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45.942300000000003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45.942300000000003</v>
      </c>
      <c r="F18" s="14">
        <v>5</v>
      </c>
      <c r="G18" s="16"/>
      <c r="H18" s="4">
        <v>0.08</v>
      </c>
      <c r="I18" s="3"/>
    </row>
    <row r="19" spans="1:9" x14ac:dyDescent="0.25">
      <c r="A19" s="44">
        <v>8</v>
      </c>
      <c r="B19" s="6" t="s">
        <v>69</v>
      </c>
      <c r="C19" s="2" t="s">
        <v>12</v>
      </c>
      <c r="D19" s="45"/>
      <c r="E19" s="46">
        <v>0.41499999999999998</v>
      </c>
      <c r="F19" s="14">
        <v>2</v>
      </c>
      <c r="G19" s="16"/>
      <c r="H19" s="4">
        <v>0.08</v>
      </c>
      <c r="I19" s="3"/>
    </row>
    <row r="20" spans="1:9" x14ac:dyDescent="0.25">
      <c r="A20" s="44">
        <v>9</v>
      </c>
      <c r="B20" s="6" t="s">
        <v>1</v>
      </c>
      <c r="C20" s="2" t="s">
        <v>6</v>
      </c>
      <c r="D20" s="21"/>
      <c r="E20" s="12">
        <v>65</v>
      </c>
      <c r="F20" s="14">
        <v>1</v>
      </c>
      <c r="G20" s="16"/>
      <c r="H20" s="4">
        <v>0.08</v>
      </c>
      <c r="I20" s="3"/>
    </row>
    <row r="21" spans="1:9" ht="13.5" thickBot="1" x14ac:dyDescent="0.3">
      <c r="A21" s="44">
        <v>10</v>
      </c>
      <c r="B21" s="5" t="s">
        <v>35</v>
      </c>
      <c r="C21" s="2" t="s">
        <v>6</v>
      </c>
      <c r="D21" s="21"/>
      <c r="E21" s="12">
        <v>20</v>
      </c>
      <c r="F21" s="14">
        <v>1</v>
      </c>
      <c r="G21" s="27"/>
      <c r="H21" s="4">
        <v>0.08</v>
      </c>
      <c r="I21" s="3"/>
    </row>
    <row r="22" spans="1:9" ht="13.5" thickBot="1" x14ac:dyDescent="0.3">
      <c r="A22" s="51" t="s">
        <v>42</v>
      </c>
      <c r="B22" s="56"/>
      <c r="C22" s="57"/>
      <c r="D22" s="58"/>
      <c r="E22" s="59"/>
      <c r="F22" s="129" t="s">
        <v>76</v>
      </c>
      <c r="G22" s="61"/>
      <c r="H22" s="124" t="s">
        <v>75</v>
      </c>
      <c r="I22" s="61"/>
    </row>
    <row r="23" spans="1:9" s="8" customFormat="1" x14ac:dyDescent="0.25">
      <c r="A23" s="118"/>
      <c r="D23" s="99"/>
      <c r="E23" s="49"/>
      <c r="F23" s="49"/>
      <c r="G23" s="81"/>
      <c r="H23" s="23"/>
      <c r="I23" s="81"/>
    </row>
    <row r="24" spans="1:9" s="8" customFormat="1" x14ac:dyDescent="0.25">
      <c r="A24" s="118"/>
      <c r="D24" s="99"/>
      <c r="E24" s="49"/>
      <c r="F24" s="49"/>
      <c r="G24" s="81"/>
      <c r="H24" s="23"/>
      <c r="I24" s="81"/>
    </row>
    <row r="25" spans="1:9" s="8" customFormat="1" x14ac:dyDescent="0.25">
      <c r="A25" s="118"/>
      <c r="D25" s="99"/>
      <c r="E25" s="49"/>
      <c r="F25" s="49"/>
      <c r="G25" s="81"/>
      <c r="H25" s="23"/>
      <c r="I25" s="81"/>
    </row>
    <row r="26" spans="1:9" s="8" customFormat="1" ht="13.5" thickBot="1" x14ac:dyDescent="0.3">
      <c r="A26" s="118"/>
      <c r="D26" s="99"/>
      <c r="E26" s="49"/>
      <c r="F26" s="49"/>
      <c r="G26" s="81"/>
      <c r="H26" s="23"/>
      <c r="I26" s="81"/>
    </row>
    <row r="27" spans="1:9" ht="13.5" thickBot="1" x14ac:dyDescent="0.3">
      <c r="A27" s="115" t="s">
        <v>79</v>
      </c>
      <c r="B27" s="57"/>
      <c r="C27" s="58"/>
      <c r="D27" s="59"/>
      <c r="E27" s="59"/>
      <c r="F27" s="58" t="s">
        <v>73</v>
      </c>
      <c r="G27" s="61"/>
      <c r="I27" s="23"/>
    </row>
    <row r="28" spans="1:9" ht="14.25" customHeight="1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27.75" customHeight="1" x14ac:dyDescent="0.2">
      <c r="A31" s="89"/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5">
      <c r="A32" s="68"/>
      <c r="B32" s="130"/>
      <c r="I32" s="8"/>
    </row>
    <row r="33" spans="1:9" x14ac:dyDescent="0.25">
      <c r="A33" s="68"/>
      <c r="B33" s="68"/>
      <c r="I33" s="8"/>
    </row>
    <row r="34" spans="1:9" x14ac:dyDescent="0.25">
      <c r="A34" s="68"/>
      <c r="B34" s="68"/>
      <c r="I34" s="8"/>
    </row>
    <row r="35" spans="1:9" x14ac:dyDescent="0.25">
      <c r="A35" s="68"/>
      <c r="B35" s="68"/>
      <c r="H35" s="79" t="s">
        <v>66</v>
      </c>
      <c r="I35" s="8"/>
    </row>
    <row r="36" spans="1:9" x14ac:dyDescent="0.25">
      <c r="A36" s="78"/>
      <c r="B36" s="78"/>
      <c r="H36" s="80" t="s">
        <v>67</v>
      </c>
      <c r="I36" s="8"/>
    </row>
    <row r="37" spans="1:9" x14ac:dyDescent="0.25">
      <c r="A37" s="68"/>
      <c r="B37" s="68"/>
      <c r="H37" s="80" t="s">
        <v>68</v>
      </c>
      <c r="I37" s="8"/>
    </row>
  </sheetData>
  <mergeCells count="5">
    <mergeCell ref="F1:I1"/>
    <mergeCell ref="A2:B2"/>
    <mergeCell ref="A3:B3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view="pageBreakPreview" topLeftCell="A13" zoomScaleNormal="100" zoomScaleSheetLayoutView="10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3.28515625" style="7" customWidth="1"/>
    <col min="3" max="3" width="13.140625" style="7" customWidth="1"/>
    <col min="4" max="4" width="12.42578125" style="7" customWidth="1"/>
    <col min="5" max="5" width="13" style="11" customWidth="1"/>
    <col min="6" max="6" width="13.42578125" style="7" bestFit="1" customWidth="1"/>
    <col min="7" max="7" width="13.140625" style="7" customWidth="1"/>
    <col min="8" max="8" width="15.7109375" style="7" customWidth="1"/>
    <col min="9" max="9" width="14.710937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54</v>
      </c>
      <c r="G1" s="7" t="s">
        <v>70</v>
      </c>
    </row>
    <row r="2" spans="1:9" ht="15.75" x14ac:dyDescent="0.25">
      <c r="A2" s="133" t="s">
        <v>8</v>
      </c>
      <c r="B2" s="133"/>
    </row>
    <row r="3" spans="1:9" ht="12.75" customHeight="1" x14ac:dyDescent="0.25">
      <c r="A3" s="139" t="s">
        <v>48</v>
      </c>
      <c r="B3" s="139"/>
      <c r="C3" s="68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29" t="s">
        <v>28</v>
      </c>
      <c r="B11" s="38"/>
      <c r="C11" s="38"/>
      <c r="D11" s="38"/>
      <c r="E11" s="38"/>
      <c r="F11" s="38"/>
      <c r="G11" s="38"/>
      <c r="H11" s="38"/>
      <c r="I11" s="39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4.2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4.2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96.364900000000006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96.364900000000006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90.484099999999998</v>
      </c>
      <c r="F18" s="14">
        <v>5</v>
      </c>
      <c r="G18" s="16"/>
      <c r="H18" s="4">
        <v>0.08</v>
      </c>
      <c r="I18" s="3"/>
    </row>
    <row r="19" spans="1:9" x14ac:dyDescent="0.25">
      <c r="A19" s="44" t="s">
        <v>47</v>
      </c>
      <c r="B19" s="5" t="s">
        <v>38</v>
      </c>
      <c r="C19" s="2" t="s">
        <v>12</v>
      </c>
      <c r="D19" s="70"/>
      <c r="E19" s="46">
        <v>5.8807999999999998</v>
      </c>
      <c r="F19" s="14">
        <v>10</v>
      </c>
      <c r="G19" s="16"/>
      <c r="H19" s="4">
        <v>0.08</v>
      </c>
      <c r="I19" s="3"/>
    </row>
    <row r="20" spans="1:9" x14ac:dyDescent="0.25">
      <c r="A20" s="44">
        <v>9</v>
      </c>
      <c r="B20" s="6" t="s">
        <v>1</v>
      </c>
      <c r="C20" s="2" t="s">
        <v>6</v>
      </c>
      <c r="D20" s="21"/>
      <c r="E20" s="12">
        <v>24</v>
      </c>
      <c r="F20" s="14">
        <v>1</v>
      </c>
      <c r="G20" s="16"/>
      <c r="H20" s="4">
        <v>0.08</v>
      </c>
      <c r="I20" s="3"/>
    </row>
    <row r="21" spans="1:9" ht="13.5" thickBot="1" x14ac:dyDescent="0.3">
      <c r="A21" s="44">
        <v>10</v>
      </c>
      <c r="B21" s="5" t="s">
        <v>35</v>
      </c>
      <c r="C21" s="2" t="s">
        <v>6</v>
      </c>
      <c r="D21" s="21"/>
      <c r="E21" s="12">
        <v>33</v>
      </c>
      <c r="F21" s="14">
        <v>1</v>
      </c>
      <c r="G21" s="27"/>
      <c r="H21" s="4">
        <v>0.08</v>
      </c>
      <c r="I21" s="3"/>
    </row>
    <row r="22" spans="1:9" ht="13.5" thickBot="1" x14ac:dyDescent="0.3">
      <c r="A22" s="51" t="s">
        <v>42</v>
      </c>
      <c r="B22" s="56"/>
      <c r="C22" s="57"/>
      <c r="D22" s="58"/>
      <c r="E22" s="59"/>
      <c r="F22" s="129" t="s">
        <v>76</v>
      </c>
      <c r="G22" s="61"/>
      <c r="H22" s="124" t="s">
        <v>76</v>
      </c>
      <c r="I22" s="61"/>
    </row>
    <row r="23" spans="1:9" s="8" customFormat="1" x14ac:dyDescent="0.25">
      <c r="A23" s="118"/>
      <c r="D23" s="99"/>
      <c r="E23" s="49"/>
      <c r="F23" s="49"/>
      <c r="G23" s="81"/>
      <c r="H23" s="23"/>
      <c r="I23" s="81"/>
    </row>
    <row r="24" spans="1:9" s="8" customFormat="1" x14ac:dyDescent="0.25">
      <c r="A24" s="118"/>
      <c r="D24" s="99"/>
      <c r="E24" s="49"/>
      <c r="F24" s="49"/>
      <c r="G24" s="81"/>
      <c r="H24" s="23"/>
      <c r="I24" s="81"/>
    </row>
    <row r="25" spans="1:9" s="8" customFormat="1" x14ac:dyDescent="0.25">
      <c r="A25" s="118"/>
      <c r="D25" s="99"/>
      <c r="E25" s="49"/>
      <c r="F25" s="49"/>
      <c r="G25" s="81"/>
      <c r="H25" s="23"/>
      <c r="I25" s="81"/>
    </row>
    <row r="26" spans="1:9" s="8" customFormat="1" ht="13.5" thickBot="1" x14ac:dyDescent="0.3">
      <c r="A26" s="118"/>
      <c r="D26" s="99"/>
      <c r="E26" s="49"/>
      <c r="F26" s="49"/>
      <c r="G26" s="81"/>
      <c r="H26" s="23"/>
      <c r="I26" s="81"/>
    </row>
    <row r="27" spans="1:9" ht="13.5" thickBot="1" x14ac:dyDescent="0.3">
      <c r="A27" s="115" t="s">
        <v>79</v>
      </c>
      <c r="B27" s="57"/>
      <c r="C27" s="58"/>
      <c r="D27" s="59"/>
      <c r="E27" s="59"/>
      <c r="F27" s="58" t="s">
        <v>73</v>
      </c>
      <c r="G27" s="61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32.25" customHeight="1" x14ac:dyDescent="0.25"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5">
      <c r="D32" s="24"/>
      <c r="F32" s="11"/>
      <c r="G32" s="19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I34" s="19"/>
    </row>
    <row r="35" spans="4:9" x14ac:dyDescent="0.25">
      <c r="D35" s="24"/>
      <c r="F35" s="11"/>
      <c r="G35" s="19"/>
      <c r="I35" s="19"/>
    </row>
    <row r="36" spans="4:9" x14ac:dyDescent="0.25">
      <c r="D36" s="24"/>
      <c r="F36" s="11"/>
      <c r="G36" s="19"/>
      <c r="H36" s="79" t="s">
        <v>66</v>
      </c>
      <c r="I36" s="19"/>
    </row>
    <row r="37" spans="4:9" x14ac:dyDescent="0.25">
      <c r="D37" s="24"/>
      <c r="F37" s="11"/>
      <c r="G37" s="19"/>
      <c r="H37" s="80" t="s">
        <v>67</v>
      </c>
      <c r="I37" s="19"/>
    </row>
    <row r="38" spans="4:9" x14ac:dyDescent="0.25">
      <c r="H38" s="80" t="s">
        <v>68</v>
      </c>
    </row>
  </sheetData>
  <mergeCells count="4">
    <mergeCell ref="A2:B2"/>
    <mergeCell ref="A3:B3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view="pageBreakPreview" topLeftCell="A19" zoomScale="115" zoomScaleNormal="115" zoomScaleSheetLayoutView="115" workbookViewId="0">
      <selection activeCell="D10" sqref="D10"/>
    </sheetView>
  </sheetViews>
  <sheetFormatPr defaultRowHeight="15" x14ac:dyDescent="0.25"/>
  <cols>
    <col min="1" max="1" width="7" customWidth="1"/>
    <col min="2" max="2" width="33.140625" customWidth="1"/>
    <col min="3" max="3" width="12.28515625" bestFit="1" customWidth="1"/>
    <col min="4" max="4" width="11.140625" customWidth="1"/>
    <col min="5" max="5" width="12.28515625" bestFit="1" customWidth="1"/>
    <col min="6" max="6" width="12.42578125" customWidth="1"/>
    <col min="7" max="7" width="13.5703125" bestFit="1" customWidth="1"/>
    <col min="8" max="8" width="14.5703125" customWidth="1"/>
    <col min="9" max="9" width="15" customWidth="1"/>
  </cols>
  <sheetData>
    <row r="1" spans="1:9" x14ac:dyDescent="0.25">
      <c r="A1" s="146" t="s">
        <v>83</v>
      </c>
      <c r="B1" s="146"/>
      <c r="C1" s="146"/>
      <c r="D1" s="146"/>
      <c r="F1" s="76" t="s">
        <v>55</v>
      </c>
    </row>
    <row r="2" spans="1:9" ht="15.75" x14ac:dyDescent="0.25">
      <c r="A2" s="133" t="s">
        <v>51</v>
      </c>
      <c r="B2" s="133"/>
      <c r="C2" s="141"/>
      <c r="D2" s="141"/>
      <c r="E2" s="141"/>
      <c r="F2" s="141"/>
      <c r="G2" s="141"/>
      <c r="H2" s="7"/>
      <c r="I2" s="8"/>
    </row>
    <row r="3" spans="1:9" x14ac:dyDescent="0.25">
      <c r="A3" s="139" t="s">
        <v>48</v>
      </c>
      <c r="B3" s="139"/>
      <c r="C3" s="69"/>
      <c r="D3" s="24"/>
      <c r="E3" s="11"/>
      <c r="F3" s="11"/>
      <c r="G3" s="23"/>
      <c r="H3" s="8"/>
      <c r="I3" s="23"/>
    </row>
    <row r="4" spans="1:9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5" customHeight="1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29" t="s">
        <v>28</v>
      </c>
      <c r="B11" s="38"/>
      <c r="C11" s="38"/>
      <c r="D11" s="38"/>
      <c r="E11" s="38"/>
      <c r="F11" s="38"/>
      <c r="G11" s="38"/>
      <c r="H11" s="38"/>
      <c r="I11" s="39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5.75" customHeight="1" x14ac:dyDescent="0.25">
      <c r="A14" s="44">
        <v>3</v>
      </c>
      <c r="B14" s="5" t="s">
        <v>31</v>
      </c>
      <c r="C14" s="2" t="s">
        <v>4</v>
      </c>
      <c r="D14" s="45"/>
      <c r="E14" s="25">
        <v>250</v>
      </c>
      <c r="F14" s="14">
        <v>1</v>
      </c>
      <c r="G14" s="16"/>
      <c r="H14" s="4">
        <v>0.08</v>
      </c>
      <c r="I14" s="3"/>
    </row>
    <row r="15" spans="1:9" ht="15.75" customHeight="1" x14ac:dyDescent="0.25">
      <c r="A15" s="44">
        <v>4</v>
      </c>
      <c r="B15" s="5" t="s">
        <v>32</v>
      </c>
      <c r="C15" s="2" t="s">
        <v>5</v>
      </c>
      <c r="D15" s="45"/>
      <c r="E15" s="12">
        <v>360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105.2444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v>105.2444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105.2444</v>
      </c>
      <c r="F18" s="14">
        <v>5</v>
      </c>
      <c r="G18" s="16"/>
      <c r="H18" s="4">
        <v>0.08</v>
      </c>
      <c r="I18" s="3"/>
    </row>
    <row r="19" spans="1:9" x14ac:dyDescent="0.25">
      <c r="A19" s="44">
        <v>8</v>
      </c>
      <c r="B19" s="6" t="s">
        <v>69</v>
      </c>
      <c r="C19" s="2" t="s">
        <v>12</v>
      </c>
      <c r="D19" s="45"/>
      <c r="E19" s="75">
        <v>0.33</v>
      </c>
      <c r="F19" s="14">
        <v>2</v>
      </c>
      <c r="G19" s="16"/>
      <c r="H19" s="4">
        <v>0.08</v>
      </c>
      <c r="I19" s="3"/>
    </row>
    <row r="20" spans="1:9" x14ac:dyDescent="0.25">
      <c r="A20" s="44">
        <v>9</v>
      </c>
      <c r="B20" s="6" t="s">
        <v>1</v>
      </c>
      <c r="C20" s="2" t="s">
        <v>6</v>
      </c>
      <c r="D20" s="21"/>
      <c r="E20" s="12">
        <v>30</v>
      </c>
      <c r="F20" s="14">
        <v>1</v>
      </c>
      <c r="G20" s="16"/>
      <c r="H20" s="4">
        <v>0.08</v>
      </c>
      <c r="I20" s="3"/>
    </row>
    <row r="21" spans="1:9" ht="15.75" thickBot="1" x14ac:dyDescent="0.3">
      <c r="A21" s="44">
        <v>10</v>
      </c>
      <c r="B21" s="5" t="s">
        <v>35</v>
      </c>
      <c r="C21" s="2" t="s">
        <v>6</v>
      </c>
      <c r="D21" s="21"/>
      <c r="E21" s="12">
        <v>20</v>
      </c>
      <c r="F21" s="14">
        <v>1</v>
      </c>
      <c r="G21" s="27"/>
      <c r="H21" s="4">
        <v>0.08</v>
      </c>
      <c r="I21" s="3"/>
    </row>
    <row r="22" spans="1:9" ht="15.75" thickBot="1" x14ac:dyDescent="0.3">
      <c r="A22" s="51" t="s">
        <v>42</v>
      </c>
      <c r="B22" s="56"/>
      <c r="C22" s="57"/>
      <c r="D22" s="58"/>
      <c r="E22" s="59"/>
      <c r="F22" s="129" t="s">
        <v>76</v>
      </c>
      <c r="G22" s="61"/>
      <c r="H22" s="125" t="s">
        <v>75</v>
      </c>
      <c r="I22" s="61"/>
    </row>
    <row r="23" spans="1:9" x14ac:dyDescent="0.25">
      <c r="A23" s="118"/>
      <c r="B23" s="8"/>
      <c r="C23" s="8"/>
      <c r="D23" s="99"/>
      <c r="E23" s="49"/>
      <c r="F23" s="49"/>
      <c r="G23" s="81"/>
      <c r="H23" s="99"/>
      <c r="I23" s="81"/>
    </row>
    <row r="24" spans="1:9" ht="15.75" thickBot="1" x14ac:dyDescent="0.3">
      <c r="A24" s="118"/>
      <c r="B24" s="8"/>
      <c r="C24" s="8"/>
      <c r="D24" s="99"/>
      <c r="E24" s="49"/>
      <c r="F24" s="49"/>
      <c r="G24" s="81"/>
      <c r="H24" s="99"/>
      <c r="I24" s="81"/>
    </row>
    <row r="25" spans="1:9" ht="15.75" thickBot="1" x14ac:dyDescent="0.3">
      <c r="A25" s="115" t="s">
        <v>79</v>
      </c>
      <c r="B25" s="57"/>
      <c r="C25" s="58"/>
      <c r="D25" s="59"/>
      <c r="E25" s="59"/>
      <c r="F25" s="58" t="s">
        <v>73</v>
      </c>
      <c r="G25" s="61"/>
      <c r="H25" s="7"/>
      <c r="I25" s="23"/>
    </row>
    <row r="26" spans="1:9" ht="15.75" thickBot="1" x14ac:dyDescent="0.3">
      <c r="A26" s="115" t="s">
        <v>80</v>
      </c>
      <c r="B26" s="57"/>
      <c r="C26" s="57"/>
      <c r="D26" s="58"/>
      <c r="E26" s="59"/>
      <c r="F26" s="59"/>
      <c r="G26" s="113"/>
      <c r="H26" s="58" t="s">
        <v>43</v>
      </c>
      <c r="I26" s="61"/>
    </row>
    <row r="27" spans="1:9" x14ac:dyDescent="0.25">
      <c r="A27" s="7"/>
      <c r="B27" s="7"/>
      <c r="C27" s="7"/>
      <c r="D27" s="24"/>
      <c r="E27" s="11"/>
      <c r="F27" s="11"/>
      <c r="G27" s="19"/>
      <c r="H27" s="89"/>
      <c r="I27" s="93"/>
    </row>
    <row r="28" spans="1:9" x14ac:dyDescent="0.25">
      <c r="A28" s="89"/>
      <c r="B28" s="90" t="s">
        <v>71</v>
      </c>
      <c r="C28" s="89"/>
      <c r="D28" s="91"/>
      <c r="E28" s="92"/>
      <c r="F28" s="92"/>
      <c r="G28" s="93"/>
      <c r="H28" s="7"/>
      <c r="I28" s="19"/>
    </row>
    <row r="29" spans="1:9" ht="27.75" customHeight="1" x14ac:dyDescent="0.25">
      <c r="B29" s="137" t="s">
        <v>81</v>
      </c>
      <c r="C29" s="138"/>
      <c r="D29" s="138"/>
      <c r="E29" s="138"/>
      <c r="F29" s="138"/>
      <c r="G29" s="138"/>
      <c r="H29" s="138"/>
      <c r="I29" s="138"/>
    </row>
    <row r="30" spans="1:9" x14ac:dyDescent="0.25">
      <c r="B30" s="132"/>
    </row>
    <row r="33" spans="8:9" x14ac:dyDescent="0.25">
      <c r="H33" s="79" t="s">
        <v>66</v>
      </c>
      <c r="I33" s="81"/>
    </row>
    <row r="34" spans="8:9" x14ac:dyDescent="0.25">
      <c r="H34" s="80" t="s">
        <v>67</v>
      </c>
    </row>
    <row r="35" spans="8:9" x14ac:dyDescent="0.25">
      <c r="H35" s="80" t="s">
        <v>68</v>
      </c>
    </row>
  </sheetData>
  <mergeCells count="4">
    <mergeCell ref="A3:B3"/>
    <mergeCell ref="A2:G2"/>
    <mergeCell ref="B29:I29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view="pageBreakPreview" topLeftCell="A19" zoomScaleNormal="85" zoomScaleSheetLayoutView="10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6.7109375" style="7" customWidth="1"/>
    <col min="3" max="3" width="11.85546875" style="7" customWidth="1"/>
    <col min="4" max="4" width="10.7109375" style="7" customWidth="1"/>
    <col min="5" max="5" width="12" style="11" customWidth="1"/>
    <col min="6" max="6" width="12.28515625" style="7" customWidth="1"/>
    <col min="7" max="7" width="14.7109375" style="7" customWidth="1"/>
    <col min="8" max="8" width="12.5703125" style="7" customWidth="1"/>
    <col min="9" max="9" width="15.710937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56</v>
      </c>
    </row>
    <row r="2" spans="1:9" ht="15.75" x14ac:dyDescent="0.25">
      <c r="A2" s="133" t="s">
        <v>9</v>
      </c>
      <c r="B2" s="133"/>
    </row>
    <row r="3" spans="1:9" ht="12.75" customHeight="1" x14ac:dyDescent="0.25">
      <c r="A3" s="139" t="s">
        <v>48</v>
      </c>
      <c r="B3" s="139"/>
      <c r="C3" s="69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7.25" customHeight="1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15.75" customHeight="1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113.5172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113.5172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113.5172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40</v>
      </c>
      <c r="F19" s="14">
        <v>1</v>
      </c>
      <c r="G19" s="16"/>
      <c r="H19" s="4">
        <v>0.08</v>
      </c>
      <c r="I19" s="3"/>
    </row>
    <row r="20" spans="1:9" ht="13.5" thickBot="1" x14ac:dyDescent="0.3">
      <c r="A20" s="44">
        <v>10</v>
      </c>
      <c r="B20" s="5" t="s">
        <v>35</v>
      </c>
      <c r="C20" s="2" t="s">
        <v>6</v>
      </c>
      <c r="D20" s="21"/>
      <c r="E20" s="12">
        <v>30</v>
      </c>
      <c r="F20" s="14">
        <v>1</v>
      </c>
      <c r="G20" s="27"/>
      <c r="H20" s="4">
        <v>0.08</v>
      </c>
      <c r="I20" s="3"/>
    </row>
    <row r="21" spans="1:9" ht="13.5" thickBot="1" x14ac:dyDescent="0.3">
      <c r="A21" s="51" t="s">
        <v>42</v>
      </c>
      <c r="B21" s="56"/>
      <c r="C21" s="57"/>
      <c r="D21" s="58"/>
      <c r="E21" s="59"/>
      <c r="F21" s="129" t="s">
        <v>76</v>
      </c>
      <c r="G21" s="61"/>
      <c r="H21" s="60" t="s">
        <v>75</v>
      </c>
      <c r="I21" s="61"/>
    </row>
    <row r="22" spans="1:9" x14ac:dyDescent="0.25">
      <c r="D22" s="24"/>
      <c r="F22" s="11"/>
      <c r="G22" s="19"/>
      <c r="I22" s="23"/>
    </row>
    <row r="23" spans="1:9" x14ac:dyDescent="0.25">
      <c r="D23" s="24"/>
      <c r="F23" s="11"/>
      <c r="G23" s="19"/>
      <c r="I23" s="23"/>
    </row>
    <row r="24" spans="1:9" ht="13.5" thickBot="1" x14ac:dyDescent="0.3">
      <c r="D24" s="24"/>
      <c r="F24" s="11"/>
      <c r="G24" s="19"/>
      <c r="I24" s="23"/>
    </row>
    <row r="25" spans="1:9" ht="13.5" thickBot="1" x14ac:dyDescent="0.3">
      <c r="A25" s="115" t="s">
        <v>79</v>
      </c>
      <c r="B25" s="57"/>
      <c r="C25" s="58"/>
      <c r="D25" s="59"/>
      <c r="E25" s="59"/>
      <c r="F25" s="58" t="s">
        <v>73</v>
      </c>
      <c r="G25" s="88"/>
      <c r="I25" s="23"/>
    </row>
    <row r="26" spans="1:9" ht="13.5" thickBot="1" x14ac:dyDescent="0.3">
      <c r="A26" s="115" t="s">
        <v>80</v>
      </c>
      <c r="B26" s="57"/>
      <c r="C26" s="57"/>
      <c r="D26" s="58"/>
      <c r="E26" s="59"/>
      <c r="F26" s="59"/>
      <c r="G26" s="113"/>
      <c r="H26" s="58" t="s">
        <v>43</v>
      </c>
      <c r="I26" s="61"/>
    </row>
    <row r="27" spans="1:9" x14ac:dyDescent="0.2">
      <c r="D27" s="24"/>
      <c r="F27" s="11"/>
      <c r="G27" s="19"/>
      <c r="H27" s="89"/>
      <c r="I27" s="93"/>
    </row>
    <row r="28" spans="1:9" x14ac:dyDescent="0.2">
      <c r="A28" s="89"/>
      <c r="B28" s="90" t="s">
        <v>71</v>
      </c>
      <c r="C28" s="89"/>
      <c r="D28" s="91"/>
      <c r="E28" s="92"/>
      <c r="F28" s="92"/>
      <c r="G28" s="93"/>
      <c r="I28" s="19"/>
    </row>
    <row r="29" spans="1:9" ht="29.25" customHeight="1" x14ac:dyDescent="0.2">
      <c r="A29" s="89"/>
      <c r="B29" s="137" t="s">
        <v>81</v>
      </c>
      <c r="C29" s="138"/>
      <c r="D29" s="138"/>
      <c r="E29" s="138"/>
      <c r="F29" s="138"/>
      <c r="G29" s="138"/>
      <c r="H29" s="138"/>
      <c r="I29" s="138"/>
    </row>
    <row r="30" spans="1:9" x14ac:dyDescent="0.2">
      <c r="A30" s="89"/>
      <c r="B30" s="131"/>
      <c r="C30" s="89"/>
      <c r="D30" s="91"/>
      <c r="E30" s="92"/>
      <c r="F30" s="92"/>
      <c r="G30" s="93"/>
      <c r="I30" s="19"/>
    </row>
    <row r="31" spans="1:9" x14ac:dyDescent="0.25">
      <c r="D31" s="24"/>
      <c r="F31" s="11"/>
      <c r="G31" s="19"/>
      <c r="I31" s="19"/>
    </row>
    <row r="32" spans="1:9" x14ac:dyDescent="0.25">
      <c r="D32" s="24"/>
      <c r="F32" s="11"/>
      <c r="G32" s="19"/>
      <c r="I32" s="19"/>
    </row>
    <row r="33" spans="4:9" x14ac:dyDescent="0.25">
      <c r="D33" s="24"/>
      <c r="F33" s="11"/>
      <c r="G33" s="19"/>
      <c r="H33" s="79" t="s">
        <v>66</v>
      </c>
      <c r="I33" s="19"/>
    </row>
    <row r="34" spans="4:9" x14ac:dyDescent="0.25">
      <c r="D34" s="24"/>
      <c r="F34" s="11"/>
      <c r="G34" s="19"/>
      <c r="H34" s="80" t="s">
        <v>67</v>
      </c>
      <c r="I34" s="19"/>
    </row>
    <row r="35" spans="4:9" x14ac:dyDescent="0.25">
      <c r="H35" s="80" t="s">
        <v>68</v>
      </c>
    </row>
  </sheetData>
  <mergeCells count="4">
    <mergeCell ref="A2:B2"/>
    <mergeCell ref="A3:B3"/>
    <mergeCell ref="B29:I29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zoomScaleNormal="100" zoomScaleSheetLayoutView="10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3" style="7" customWidth="1"/>
    <col min="3" max="3" width="12.28515625" style="7" customWidth="1"/>
    <col min="4" max="4" width="10.140625" style="7" customWidth="1"/>
    <col min="5" max="5" width="12.140625" style="11" customWidth="1"/>
    <col min="6" max="6" width="12.7109375" style="7" customWidth="1"/>
    <col min="7" max="7" width="13.5703125" style="7" customWidth="1"/>
    <col min="8" max="8" width="12" style="7" customWidth="1"/>
    <col min="9" max="9" width="1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57</v>
      </c>
    </row>
    <row r="2" spans="1:9" ht="15.75" x14ac:dyDescent="0.25">
      <c r="A2" s="133" t="s">
        <v>10</v>
      </c>
      <c r="B2" s="133"/>
    </row>
    <row r="3" spans="1:9" ht="12.75" customHeight="1" x14ac:dyDescent="0.25">
      <c r="A3" s="139" t="s">
        <v>48</v>
      </c>
      <c r="B3" s="139"/>
      <c r="C3" s="69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5" customHeight="1" x14ac:dyDescent="0.25">
      <c r="A14" s="44">
        <v>3</v>
      </c>
      <c r="B14" s="5" t="s">
        <v>31</v>
      </c>
      <c r="C14" s="2" t="s">
        <v>4</v>
      </c>
      <c r="D14" s="45"/>
      <c r="E14" s="25">
        <v>100</v>
      </c>
      <c r="F14" s="14">
        <v>1</v>
      </c>
      <c r="G14" s="16"/>
      <c r="H14" s="4">
        <v>0.08</v>
      </c>
      <c r="I14" s="3"/>
    </row>
    <row r="15" spans="1:9" ht="15" customHeight="1" x14ac:dyDescent="0.25">
      <c r="A15" s="44">
        <v>4</v>
      </c>
      <c r="B15" s="5" t="s">
        <v>32</v>
      </c>
      <c r="C15" s="2" t="s">
        <v>5</v>
      </c>
      <c r="D15" s="45"/>
      <c r="E15" s="12">
        <v>100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80.12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80.12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79.92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65</v>
      </c>
      <c r="F19" s="14">
        <v>1</v>
      </c>
      <c r="G19" s="16"/>
      <c r="H19" s="4">
        <v>0.08</v>
      </c>
      <c r="I19" s="3"/>
    </row>
    <row r="20" spans="1:9" ht="13.5" thickBot="1" x14ac:dyDescent="0.3">
      <c r="A20" s="44">
        <v>10</v>
      </c>
      <c r="B20" s="5" t="s">
        <v>35</v>
      </c>
      <c r="C20" s="2" t="s">
        <v>6</v>
      </c>
      <c r="D20" s="21"/>
      <c r="E20" s="12">
        <v>150</v>
      </c>
      <c r="F20" s="14">
        <v>1</v>
      </c>
      <c r="G20" s="27"/>
      <c r="H20" s="4">
        <v>0.08</v>
      </c>
      <c r="I20" s="3"/>
    </row>
    <row r="21" spans="1:9" ht="13.5" thickBot="1" x14ac:dyDescent="0.3">
      <c r="A21" s="51" t="s">
        <v>42</v>
      </c>
      <c r="B21" s="56"/>
      <c r="C21" s="57"/>
      <c r="D21" s="58"/>
      <c r="E21" s="59"/>
      <c r="F21" s="129" t="s">
        <v>76</v>
      </c>
      <c r="G21" s="61"/>
      <c r="H21" s="58" t="s">
        <v>75</v>
      </c>
      <c r="I21" s="61"/>
    </row>
    <row r="22" spans="1:9" x14ac:dyDescent="0.25">
      <c r="D22" s="24"/>
      <c r="F22" s="11"/>
      <c r="G22" s="19"/>
      <c r="I22" s="23"/>
    </row>
    <row r="23" spans="1:9" x14ac:dyDescent="0.25">
      <c r="D23" s="24"/>
      <c r="F23" s="11"/>
      <c r="G23" s="19"/>
      <c r="I23" s="23"/>
    </row>
    <row r="24" spans="1:9" x14ac:dyDescent="0.25">
      <c r="D24" s="24"/>
      <c r="F24" s="11"/>
      <c r="G24" s="19"/>
      <c r="I24" s="23"/>
    </row>
    <row r="25" spans="1:9" ht="11.25" customHeight="1" x14ac:dyDescent="0.25">
      <c r="D25" s="24"/>
      <c r="F25" s="11"/>
      <c r="G25" s="19"/>
      <c r="I25" s="23"/>
    </row>
    <row r="26" spans="1:9" ht="13.5" thickBot="1" x14ac:dyDescent="0.3">
      <c r="D26" s="24"/>
      <c r="F26" s="11"/>
      <c r="G26" s="19"/>
      <c r="I26" s="23"/>
    </row>
    <row r="27" spans="1:9" ht="13.5" thickBot="1" x14ac:dyDescent="0.3">
      <c r="A27" s="115" t="s">
        <v>79</v>
      </c>
      <c r="B27" s="57"/>
      <c r="C27" s="58"/>
      <c r="D27" s="59"/>
      <c r="E27" s="59"/>
      <c r="F27" s="58" t="s">
        <v>73</v>
      </c>
      <c r="G27" s="88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28.5" customHeight="1" x14ac:dyDescent="0.2">
      <c r="A31" s="89"/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">
      <c r="A32" s="89"/>
      <c r="B32" s="90"/>
      <c r="C32" s="89"/>
      <c r="D32" s="91"/>
      <c r="E32" s="92"/>
      <c r="F32" s="92"/>
      <c r="G32" s="93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I34" s="19"/>
    </row>
    <row r="35" spans="4:9" x14ac:dyDescent="0.25">
      <c r="D35" s="24"/>
      <c r="F35" s="11"/>
      <c r="G35" s="19"/>
      <c r="H35" s="79" t="s">
        <v>66</v>
      </c>
      <c r="I35" s="19"/>
    </row>
    <row r="36" spans="4:9" x14ac:dyDescent="0.25">
      <c r="D36" s="24"/>
      <c r="F36" s="11"/>
      <c r="G36" s="19"/>
      <c r="H36" s="80" t="s">
        <v>67</v>
      </c>
      <c r="I36" s="19"/>
    </row>
    <row r="37" spans="4:9" x14ac:dyDescent="0.25">
      <c r="D37" s="24"/>
      <c r="F37" s="11"/>
      <c r="G37" s="19"/>
      <c r="H37" s="80" t="s">
        <v>68</v>
      </c>
      <c r="I37" s="19"/>
    </row>
  </sheetData>
  <mergeCells count="4">
    <mergeCell ref="A2:B2"/>
    <mergeCell ref="A3:B3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topLeftCell="A22" zoomScaleNormal="100" zoomScaleSheetLayoutView="100" workbookViewId="0">
      <selection activeCell="D10" sqref="D10"/>
    </sheetView>
  </sheetViews>
  <sheetFormatPr defaultColWidth="9.140625" defaultRowHeight="12.75" x14ac:dyDescent="0.25"/>
  <cols>
    <col min="1" max="1" width="5.140625" style="7" bestFit="1" customWidth="1"/>
    <col min="2" max="2" width="33.140625" style="7" customWidth="1"/>
    <col min="3" max="3" width="12.140625" style="7" customWidth="1"/>
    <col min="4" max="4" width="11" style="7" customWidth="1"/>
    <col min="5" max="5" width="12.140625" style="11" customWidth="1"/>
    <col min="6" max="6" width="13" style="7" customWidth="1"/>
    <col min="7" max="7" width="13.7109375" style="7" customWidth="1"/>
    <col min="8" max="8" width="11.7109375" style="7" customWidth="1"/>
    <col min="9" max="9" width="13.140625" style="8" customWidth="1"/>
    <col min="10" max="16384" width="9.140625" style="7"/>
  </cols>
  <sheetData>
    <row r="1" spans="1:9" x14ac:dyDescent="0.25">
      <c r="A1" s="145" t="s">
        <v>83</v>
      </c>
      <c r="B1" s="145"/>
      <c r="C1" s="145"/>
      <c r="D1" s="145"/>
      <c r="F1" s="15" t="s">
        <v>58</v>
      </c>
    </row>
    <row r="2" spans="1:9" ht="15.75" x14ac:dyDescent="0.25">
      <c r="A2" s="133" t="s">
        <v>14</v>
      </c>
      <c r="B2" s="133"/>
    </row>
    <row r="3" spans="1:9" ht="12.75" customHeight="1" x14ac:dyDescent="0.25">
      <c r="A3" s="139" t="s">
        <v>48</v>
      </c>
      <c r="B3" s="139"/>
      <c r="C3" s="69"/>
      <c r="D3" s="24"/>
      <c r="F3" s="11"/>
      <c r="G3" s="23"/>
      <c r="H3" s="8"/>
      <c r="I3" s="23"/>
    </row>
    <row r="4" spans="1:9" ht="15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7.75" customHeight="1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3.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6.5" customHeight="1" x14ac:dyDescent="0.25">
      <c r="A14" s="44">
        <v>3</v>
      </c>
      <c r="B14" s="5" t="s">
        <v>31</v>
      </c>
      <c r="C14" s="2" t="s">
        <v>4</v>
      </c>
      <c r="D14" s="45"/>
      <c r="E14" s="25">
        <v>200</v>
      </c>
      <c r="F14" s="14">
        <v>1</v>
      </c>
      <c r="G14" s="16"/>
      <c r="H14" s="4">
        <v>0.08</v>
      </c>
      <c r="I14" s="3"/>
    </row>
    <row r="15" spans="1:9" ht="16.5" customHeight="1" x14ac:dyDescent="0.25">
      <c r="A15" s="44">
        <v>4</v>
      </c>
      <c r="B15" s="5" t="s">
        <v>32</v>
      </c>
      <c r="C15" s="2" t="s">
        <v>5</v>
      </c>
      <c r="D15" s="45"/>
      <c r="E15" s="12">
        <v>200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59.402200000000001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f>E16</f>
        <v>59.402200000000001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59.402200000000001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50</v>
      </c>
      <c r="F19" s="14">
        <v>1</v>
      </c>
      <c r="G19" s="16"/>
      <c r="H19" s="4">
        <v>0.08</v>
      </c>
      <c r="I19" s="3"/>
    </row>
    <row r="20" spans="1:9" ht="13.5" thickBot="1" x14ac:dyDescent="0.3">
      <c r="A20" s="44">
        <v>10</v>
      </c>
      <c r="B20" s="5" t="s">
        <v>35</v>
      </c>
      <c r="C20" s="2" t="s">
        <v>6</v>
      </c>
      <c r="D20" s="21"/>
      <c r="E20" s="12">
        <v>40</v>
      </c>
      <c r="F20" s="14">
        <v>1</v>
      </c>
      <c r="G20" s="27"/>
      <c r="H20" s="4">
        <v>0.08</v>
      </c>
      <c r="I20" s="3"/>
    </row>
    <row r="21" spans="1:9" ht="13.5" thickBot="1" x14ac:dyDescent="0.3">
      <c r="A21" s="51" t="s">
        <v>42</v>
      </c>
      <c r="B21" s="56"/>
      <c r="C21" s="57"/>
      <c r="D21" s="58"/>
      <c r="E21" s="59"/>
      <c r="F21" s="129" t="s">
        <v>76</v>
      </c>
      <c r="G21" s="61"/>
      <c r="H21" s="58" t="s">
        <v>75</v>
      </c>
      <c r="I21" s="61"/>
    </row>
    <row r="22" spans="1:9" x14ac:dyDescent="0.25">
      <c r="D22" s="24"/>
      <c r="F22" s="11"/>
      <c r="G22" s="19"/>
      <c r="I22" s="23"/>
    </row>
    <row r="23" spans="1:9" x14ac:dyDescent="0.25">
      <c r="D23" s="24"/>
      <c r="F23" s="11"/>
      <c r="G23" s="19"/>
      <c r="I23" s="23"/>
    </row>
    <row r="24" spans="1:9" x14ac:dyDescent="0.25">
      <c r="D24" s="24"/>
      <c r="F24" s="11"/>
      <c r="G24" s="19"/>
      <c r="I24" s="23"/>
    </row>
    <row r="25" spans="1:9" x14ac:dyDescent="0.25">
      <c r="D25" s="24"/>
      <c r="F25" s="11"/>
      <c r="G25" s="19"/>
      <c r="I25" s="23"/>
    </row>
    <row r="26" spans="1:9" ht="13.5" thickBot="1" x14ac:dyDescent="0.3">
      <c r="D26" s="24"/>
      <c r="F26" s="11"/>
      <c r="G26" s="19"/>
      <c r="I26" s="23"/>
    </row>
    <row r="27" spans="1:9" ht="13.5" thickBot="1" x14ac:dyDescent="0.3">
      <c r="A27" s="115" t="s">
        <v>79</v>
      </c>
      <c r="B27" s="57"/>
      <c r="C27" s="58"/>
      <c r="D27" s="59"/>
      <c r="E27" s="59"/>
      <c r="F27" s="127" t="s">
        <v>73</v>
      </c>
      <c r="G27" s="88"/>
      <c r="I27" s="23"/>
    </row>
    <row r="28" spans="1:9" ht="13.5" thickBot="1" x14ac:dyDescent="0.3">
      <c r="A28" s="115" t="s">
        <v>80</v>
      </c>
      <c r="B28" s="57"/>
      <c r="C28" s="57"/>
      <c r="D28" s="58"/>
      <c r="E28" s="59"/>
      <c r="F28" s="59"/>
      <c r="G28" s="113"/>
      <c r="H28" s="58" t="s">
        <v>43</v>
      </c>
      <c r="I28" s="61"/>
    </row>
    <row r="29" spans="1:9" x14ac:dyDescent="0.2">
      <c r="D29" s="24"/>
      <c r="F29" s="11"/>
      <c r="G29" s="19"/>
      <c r="H29" s="89"/>
      <c r="I29" s="93"/>
    </row>
    <row r="30" spans="1:9" x14ac:dyDescent="0.2">
      <c r="A30" s="89"/>
      <c r="B30" s="90" t="s">
        <v>71</v>
      </c>
      <c r="C30" s="89"/>
      <c r="D30" s="91"/>
      <c r="E30" s="92"/>
      <c r="F30" s="92"/>
      <c r="G30" s="93"/>
      <c r="I30" s="19"/>
    </row>
    <row r="31" spans="1:9" ht="28.5" customHeight="1" x14ac:dyDescent="0.2">
      <c r="A31" s="89"/>
      <c r="B31" s="137" t="s">
        <v>81</v>
      </c>
      <c r="C31" s="138"/>
      <c r="D31" s="138"/>
      <c r="E31" s="138"/>
      <c r="F31" s="138"/>
      <c r="G31" s="138"/>
      <c r="H31" s="138"/>
      <c r="I31" s="138"/>
    </row>
    <row r="32" spans="1:9" x14ac:dyDescent="0.2">
      <c r="A32" s="89"/>
      <c r="B32" s="90"/>
      <c r="C32" s="89"/>
      <c r="D32" s="91"/>
      <c r="E32" s="92"/>
      <c r="F32" s="92"/>
      <c r="G32" s="93"/>
      <c r="I32" s="19"/>
    </row>
    <row r="33" spans="4:9" x14ac:dyDescent="0.25">
      <c r="D33" s="24"/>
      <c r="F33" s="11"/>
      <c r="G33" s="19"/>
      <c r="I33" s="19"/>
    </row>
    <row r="34" spans="4:9" x14ac:dyDescent="0.25">
      <c r="D34" s="24"/>
      <c r="F34" s="11"/>
      <c r="G34" s="19"/>
      <c r="I34" s="19"/>
    </row>
    <row r="35" spans="4:9" x14ac:dyDescent="0.25">
      <c r="D35" s="24"/>
      <c r="F35" s="11"/>
      <c r="G35" s="19"/>
      <c r="H35" s="79" t="s">
        <v>66</v>
      </c>
      <c r="I35" s="19"/>
    </row>
    <row r="36" spans="4:9" x14ac:dyDescent="0.25">
      <c r="D36" s="24"/>
      <c r="F36" s="11"/>
      <c r="G36" s="19"/>
      <c r="H36" s="80" t="s">
        <v>67</v>
      </c>
      <c r="I36" s="19"/>
    </row>
    <row r="37" spans="4:9" x14ac:dyDescent="0.25">
      <c r="H37" s="80" t="s">
        <v>68</v>
      </c>
    </row>
  </sheetData>
  <mergeCells count="4">
    <mergeCell ref="A2:B2"/>
    <mergeCell ref="A3:B3"/>
    <mergeCell ref="B31:I31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view="pageBreakPreview" topLeftCell="A25" zoomScale="115" zoomScaleNormal="100" zoomScaleSheetLayoutView="115" workbookViewId="0">
      <selection activeCell="D10" sqref="D10"/>
    </sheetView>
  </sheetViews>
  <sheetFormatPr defaultRowHeight="15" x14ac:dyDescent="0.25"/>
  <cols>
    <col min="1" max="1" width="8.85546875" customWidth="1"/>
    <col min="2" max="2" width="32.140625" customWidth="1"/>
    <col min="3" max="6" width="12.28515625" customWidth="1"/>
    <col min="7" max="7" width="14.140625" customWidth="1"/>
    <col min="8" max="8" width="12.28515625" customWidth="1"/>
    <col min="9" max="9" width="14.85546875" customWidth="1"/>
  </cols>
  <sheetData>
    <row r="1" spans="1:9" x14ac:dyDescent="0.25">
      <c r="A1" s="146" t="s">
        <v>83</v>
      </c>
      <c r="B1" s="146"/>
      <c r="C1" s="146"/>
      <c r="D1" s="146"/>
      <c r="F1" s="76" t="s">
        <v>59</v>
      </c>
    </row>
    <row r="2" spans="1:9" ht="15.75" x14ac:dyDescent="0.25">
      <c r="A2" s="133" t="s">
        <v>49</v>
      </c>
      <c r="B2" s="133"/>
      <c r="C2" s="142"/>
      <c r="D2" s="142"/>
      <c r="E2" s="142"/>
      <c r="F2" s="7"/>
      <c r="G2" s="7"/>
      <c r="H2" s="7"/>
      <c r="I2" s="8"/>
    </row>
    <row r="3" spans="1:9" x14ac:dyDescent="0.25">
      <c r="A3" s="139" t="s">
        <v>48</v>
      </c>
      <c r="B3" s="139"/>
      <c r="C3" s="69"/>
      <c r="D3" s="24"/>
      <c r="E3" s="11"/>
      <c r="F3" s="11"/>
      <c r="G3" s="23"/>
      <c r="H3" s="8"/>
      <c r="I3" s="23"/>
    </row>
    <row r="4" spans="1:9" x14ac:dyDescent="0.25">
      <c r="A4" s="110" t="s">
        <v>27</v>
      </c>
      <c r="B4" s="111"/>
      <c r="C4" s="112"/>
      <c r="D4" s="112"/>
      <c r="E4" s="112"/>
      <c r="F4" s="112"/>
      <c r="G4" s="112"/>
      <c r="H4" s="108"/>
      <c r="I4" s="109"/>
    </row>
    <row r="5" spans="1:9" x14ac:dyDescent="0.25">
      <c r="A5" s="40">
        <v>1</v>
      </c>
      <c r="B5" s="40">
        <v>2</v>
      </c>
      <c r="C5" s="105"/>
      <c r="D5" s="106"/>
      <c r="E5" s="107">
        <v>3</v>
      </c>
      <c r="F5" s="42">
        <v>4</v>
      </c>
      <c r="G5" s="41" t="s">
        <v>72</v>
      </c>
      <c r="H5" s="41">
        <v>6</v>
      </c>
      <c r="I5" s="41" t="s">
        <v>77</v>
      </c>
    </row>
    <row r="6" spans="1:9" ht="45" x14ac:dyDescent="0.25">
      <c r="A6" s="94" t="s">
        <v>44</v>
      </c>
      <c r="B6" s="94" t="s">
        <v>0</v>
      </c>
      <c r="C6" s="100"/>
      <c r="D6" s="101"/>
      <c r="E6" s="95" t="s">
        <v>21</v>
      </c>
      <c r="F6" s="34" t="s">
        <v>24</v>
      </c>
      <c r="G6" s="34" t="s">
        <v>74</v>
      </c>
      <c r="H6" s="32" t="s">
        <v>25</v>
      </c>
      <c r="I6" s="34" t="s">
        <v>45</v>
      </c>
    </row>
    <row r="7" spans="1:9" x14ac:dyDescent="0.25">
      <c r="A7" s="44">
        <v>1</v>
      </c>
      <c r="B7" s="103" t="s">
        <v>20</v>
      </c>
      <c r="C7" s="57"/>
      <c r="D7" s="58"/>
      <c r="E7" s="16"/>
      <c r="F7" s="82">
        <v>11</v>
      </c>
      <c r="G7" s="26"/>
      <c r="H7" s="83">
        <v>0.08</v>
      </c>
      <c r="I7" s="26"/>
    </row>
    <row r="8" spans="1:9" ht="26.25" thickBot="1" x14ac:dyDescent="0.3">
      <c r="A8" s="44">
        <v>2</v>
      </c>
      <c r="B8" s="103" t="s">
        <v>78</v>
      </c>
      <c r="C8" s="57"/>
      <c r="D8" s="104"/>
      <c r="E8" s="102"/>
      <c r="F8" s="12">
        <v>8</v>
      </c>
      <c r="G8" s="85"/>
      <c r="H8" s="84">
        <v>0.08</v>
      </c>
      <c r="I8" s="26"/>
    </row>
    <row r="9" spans="1:9" ht="15.75" thickBot="1" x14ac:dyDescent="0.3">
      <c r="A9" s="36" t="s">
        <v>41</v>
      </c>
      <c r="B9" s="96"/>
      <c r="C9" s="97"/>
      <c r="D9" s="98"/>
      <c r="E9" s="59"/>
      <c r="F9" s="129" t="s">
        <v>76</v>
      </c>
      <c r="G9" s="22"/>
      <c r="H9" s="60" t="s">
        <v>75</v>
      </c>
      <c r="I9" s="22"/>
    </row>
    <row r="10" spans="1:9" x14ac:dyDescent="0.25">
      <c r="A10" s="44"/>
      <c r="B10" s="62"/>
      <c r="C10" s="63"/>
      <c r="D10" s="64"/>
      <c r="E10" s="65"/>
      <c r="F10" s="66"/>
      <c r="G10" s="67"/>
      <c r="H10" s="37"/>
      <c r="I10" s="17"/>
    </row>
    <row r="11" spans="1:9" x14ac:dyDescent="0.25">
      <c r="A11" s="72" t="s">
        <v>28</v>
      </c>
      <c r="B11" s="73"/>
      <c r="C11" s="73"/>
      <c r="D11" s="73"/>
      <c r="E11" s="73"/>
      <c r="F11" s="73"/>
      <c r="G11" s="73"/>
      <c r="H11" s="73"/>
      <c r="I11" s="74"/>
    </row>
    <row r="12" spans="1:9" x14ac:dyDescent="0.25">
      <c r="A12" s="40">
        <v>1</v>
      </c>
      <c r="B12" s="41">
        <v>2</v>
      </c>
      <c r="C12" s="41">
        <v>3</v>
      </c>
      <c r="D12" s="42">
        <v>4</v>
      </c>
      <c r="E12" s="41">
        <v>5</v>
      </c>
      <c r="F12" s="50">
        <v>6</v>
      </c>
      <c r="G12" s="41" t="s">
        <v>39</v>
      </c>
      <c r="H12" s="41">
        <v>8</v>
      </c>
      <c r="I12" s="41" t="s">
        <v>40</v>
      </c>
    </row>
    <row r="13" spans="1:9" ht="22.5" x14ac:dyDescent="0.25">
      <c r="A13" s="31" t="s">
        <v>44</v>
      </c>
      <c r="B13" s="31" t="s">
        <v>0</v>
      </c>
      <c r="C13" s="31" t="s">
        <v>22</v>
      </c>
      <c r="D13" s="32" t="s">
        <v>23</v>
      </c>
      <c r="E13" s="31" t="s">
        <v>3</v>
      </c>
      <c r="F13" s="31" t="s">
        <v>36</v>
      </c>
      <c r="G13" s="34" t="s">
        <v>30</v>
      </c>
      <c r="H13" s="32" t="s">
        <v>25</v>
      </c>
      <c r="I13" s="43" t="s">
        <v>26</v>
      </c>
    </row>
    <row r="14" spans="1:9" ht="16.5" customHeight="1" x14ac:dyDescent="0.25">
      <c r="A14" s="44">
        <v>3</v>
      </c>
      <c r="B14" s="5" t="s">
        <v>31</v>
      </c>
      <c r="C14" s="2" t="s">
        <v>4</v>
      </c>
      <c r="D14" s="45"/>
      <c r="E14" s="25">
        <v>250</v>
      </c>
      <c r="F14" s="14">
        <v>1</v>
      </c>
      <c r="G14" s="16"/>
      <c r="H14" s="4">
        <v>0.08</v>
      </c>
      <c r="I14" s="3"/>
    </row>
    <row r="15" spans="1:9" ht="17.25" customHeight="1" x14ac:dyDescent="0.25">
      <c r="A15" s="44">
        <v>4</v>
      </c>
      <c r="B15" s="5" t="s">
        <v>32</v>
      </c>
      <c r="C15" s="2" t="s">
        <v>5</v>
      </c>
      <c r="D15" s="45"/>
      <c r="E15" s="12">
        <v>250</v>
      </c>
      <c r="F15" s="14">
        <v>1</v>
      </c>
      <c r="G15" s="16"/>
      <c r="H15" s="4">
        <v>0.08</v>
      </c>
      <c r="I15" s="3"/>
    </row>
    <row r="16" spans="1:9" x14ac:dyDescent="0.25">
      <c r="A16" s="44">
        <v>5</v>
      </c>
      <c r="B16" s="5" t="s">
        <v>33</v>
      </c>
      <c r="C16" s="2" t="s">
        <v>12</v>
      </c>
      <c r="D16" s="45"/>
      <c r="E16" s="46">
        <v>72.201800000000006</v>
      </c>
      <c r="F16" s="18">
        <v>1</v>
      </c>
      <c r="G16" s="16"/>
      <c r="H16" s="4">
        <v>0.08</v>
      </c>
      <c r="I16" s="3"/>
    </row>
    <row r="17" spans="1:9" x14ac:dyDescent="0.25">
      <c r="A17" s="44">
        <v>6</v>
      </c>
      <c r="B17" s="5" t="s">
        <v>34</v>
      </c>
      <c r="C17" s="2" t="s">
        <v>12</v>
      </c>
      <c r="D17" s="45"/>
      <c r="E17" s="46">
        <v>72.201800000000006</v>
      </c>
      <c r="F17" s="18">
        <v>1</v>
      </c>
      <c r="G17" s="16"/>
      <c r="H17" s="4">
        <v>0.08</v>
      </c>
      <c r="I17" s="3"/>
    </row>
    <row r="18" spans="1:9" x14ac:dyDescent="0.25">
      <c r="A18" s="44" t="s">
        <v>46</v>
      </c>
      <c r="B18" s="5" t="s">
        <v>37</v>
      </c>
      <c r="C18" s="2" t="s">
        <v>12</v>
      </c>
      <c r="D18" s="70"/>
      <c r="E18" s="46">
        <v>71.642899999999997</v>
      </c>
      <c r="F18" s="14">
        <v>5</v>
      </c>
      <c r="G18" s="16"/>
      <c r="H18" s="4">
        <v>0.08</v>
      </c>
      <c r="I18" s="3"/>
    </row>
    <row r="19" spans="1:9" x14ac:dyDescent="0.25">
      <c r="A19" s="44">
        <v>9</v>
      </c>
      <c r="B19" s="5" t="s">
        <v>1</v>
      </c>
      <c r="C19" s="2" t="s">
        <v>6</v>
      </c>
      <c r="D19" s="21"/>
      <c r="E19" s="12">
        <v>85</v>
      </c>
      <c r="F19" s="14">
        <v>1</v>
      </c>
      <c r="G19" s="16"/>
      <c r="H19" s="4">
        <v>0.08</v>
      </c>
      <c r="I19" s="3"/>
    </row>
    <row r="20" spans="1:9" ht="15.75" thickBot="1" x14ac:dyDescent="0.3">
      <c r="A20" s="44">
        <v>10</v>
      </c>
      <c r="B20" s="5" t="s">
        <v>35</v>
      </c>
      <c r="C20" s="2" t="s">
        <v>6</v>
      </c>
      <c r="D20" s="21"/>
      <c r="E20" s="12">
        <v>45</v>
      </c>
      <c r="F20" s="14">
        <v>1</v>
      </c>
      <c r="G20" s="27"/>
      <c r="H20" s="4">
        <v>0.08</v>
      </c>
      <c r="I20" s="3"/>
    </row>
    <row r="21" spans="1:9" ht="15.75" thickBot="1" x14ac:dyDescent="0.3">
      <c r="A21" s="51" t="s">
        <v>42</v>
      </c>
      <c r="B21" s="56"/>
      <c r="C21" s="57"/>
      <c r="D21" s="58"/>
      <c r="E21" s="59"/>
      <c r="F21" s="129" t="s">
        <v>76</v>
      </c>
      <c r="G21" s="61"/>
      <c r="H21" s="60" t="s">
        <v>75</v>
      </c>
      <c r="I21" s="61"/>
    </row>
    <row r="22" spans="1:9" x14ac:dyDescent="0.25">
      <c r="A22" s="7"/>
      <c r="B22" s="7"/>
      <c r="C22" s="7"/>
      <c r="D22" s="24"/>
      <c r="E22" s="11"/>
      <c r="F22" s="11"/>
      <c r="G22" s="19"/>
      <c r="H22" s="7"/>
      <c r="I22" s="23"/>
    </row>
    <row r="23" spans="1:9" x14ac:dyDescent="0.25">
      <c r="A23" s="7"/>
      <c r="B23" s="7"/>
      <c r="C23" s="7"/>
      <c r="D23" s="24"/>
      <c r="E23" s="11"/>
      <c r="F23" s="11"/>
      <c r="G23" s="19"/>
      <c r="H23" s="7"/>
      <c r="I23" s="23"/>
    </row>
    <row r="24" spans="1:9" ht="15.75" thickBot="1" x14ac:dyDescent="0.3">
      <c r="A24" s="7"/>
      <c r="B24" s="7"/>
      <c r="C24" s="7"/>
      <c r="D24" s="24"/>
      <c r="E24" s="11"/>
      <c r="F24" s="11"/>
      <c r="G24" s="19"/>
      <c r="H24" s="7"/>
      <c r="I24" s="23"/>
    </row>
    <row r="25" spans="1:9" ht="15.75" thickBot="1" x14ac:dyDescent="0.3">
      <c r="A25" s="115" t="s">
        <v>79</v>
      </c>
      <c r="B25" s="57"/>
      <c r="C25" s="58"/>
      <c r="D25" s="59"/>
      <c r="E25" s="59"/>
      <c r="F25" s="127" t="s">
        <v>73</v>
      </c>
      <c r="G25" s="88"/>
      <c r="H25" s="7"/>
      <c r="I25" s="23"/>
    </row>
    <row r="26" spans="1:9" ht="15.75" thickBot="1" x14ac:dyDescent="0.3">
      <c r="A26" s="115" t="s">
        <v>80</v>
      </c>
      <c r="B26" s="57"/>
      <c r="C26" s="57"/>
      <c r="D26" s="58"/>
      <c r="E26" s="59"/>
      <c r="F26" s="59"/>
      <c r="G26" s="113"/>
      <c r="H26" s="58" t="s">
        <v>43</v>
      </c>
      <c r="I26" s="61"/>
    </row>
    <row r="27" spans="1:9" x14ac:dyDescent="0.25">
      <c r="A27" s="7"/>
      <c r="B27" s="7"/>
      <c r="C27" s="7"/>
      <c r="D27" s="24"/>
      <c r="E27" s="11"/>
      <c r="F27" s="11"/>
      <c r="G27" s="19"/>
      <c r="H27" s="89"/>
      <c r="I27" s="93"/>
    </row>
    <row r="28" spans="1:9" x14ac:dyDescent="0.25">
      <c r="A28" s="89"/>
      <c r="B28" s="90" t="s">
        <v>71</v>
      </c>
      <c r="C28" s="89"/>
      <c r="D28" s="91"/>
      <c r="E28" s="92"/>
      <c r="F28" s="92"/>
      <c r="G28" s="93"/>
      <c r="H28" s="7"/>
      <c r="I28" s="19"/>
    </row>
    <row r="29" spans="1:9" ht="32.25" customHeight="1" x14ac:dyDescent="0.25">
      <c r="B29" s="137" t="s">
        <v>81</v>
      </c>
      <c r="C29" s="138"/>
      <c r="D29" s="138"/>
      <c r="E29" s="138"/>
      <c r="F29" s="138"/>
      <c r="G29" s="138"/>
      <c r="H29" s="138"/>
      <c r="I29" s="138"/>
    </row>
    <row r="30" spans="1:9" x14ac:dyDescent="0.25">
      <c r="B30" s="132"/>
    </row>
    <row r="32" spans="1:9" x14ac:dyDescent="0.25">
      <c r="H32" s="79" t="s">
        <v>66</v>
      </c>
    </row>
    <row r="33" spans="8:8" x14ac:dyDescent="0.25">
      <c r="H33" s="80" t="s">
        <v>67</v>
      </c>
    </row>
    <row r="34" spans="8:8" x14ac:dyDescent="0.25">
      <c r="H34" s="80" t="s">
        <v>68</v>
      </c>
    </row>
  </sheetData>
  <mergeCells count="4">
    <mergeCell ref="A3:B3"/>
    <mergeCell ref="A2:E2"/>
    <mergeCell ref="B29:I29"/>
    <mergeCell ref="A1:D1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1śr</vt:lpstr>
      <vt:lpstr>2żol </vt:lpstr>
      <vt:lpstr>3och</vt:lpstr>
      <vt:lpstr>4mo </vt:lpstr>
      <vt:lpstr>5zbió</vt:lpstr>
      <vt:lpstr>6urs </vt:lpstr>
      <vt:lpstr>7wol </vt:lpstr>
      <vt:lpstr> 8bem </vt:lpstr>
      <vt:lpstr>9zbió</vt:lpstr>
      <vt:lpstr> 10biel</vt:lpstr>
      <vt:lpstr>11prpół</vt:lpstr>
      <vt:lpstr>12prpłd </vt:lpstr>
      <vt:lpstr>13zbió</vt:lpstr>
      <vt:lpstr> 14bia</vt:lpstr>
      <vt:lpstr>15tar</vt:lpstr>
      <vt:lpstr>' 10biel'!Obszar_wydruku</vt:lpstr>
      <vt:lpstr>' 14bia'!Obszar_wydruku</vt:lpstr>
      <vt:lpstr>' 8bem '!Obszar_wydruku</vt:lpstr>
      <vt:lpstr>'11prpół'!Obszar_wydruku</vt:lpstr>
      <vt:lpstr>'12prpłd '!Obszar_wydruku</vt:lpstr>
      <vt:lpstr>'13zbió'!Obszar_wydruku</vt:lpstr>
      <vt:lpstr>'15tar'!Obszar_wydruku</vt:lpstr>
      <vt:lpstr>'1śr'!Obszar_wydruku</vt:lpstr>
      <vt:lpstr>'2żol '!Obszar_wydruku</vt:lpstr>
      <vt:lpstr>'3och'!Obszar_wydruku</vt:lpstr>
      <vt:lpstr>'4mo '!Obszar_wydruku</vt:lpstr>
      <vt:lpstr>'5zbió'!Obszar_wydruku</vt:lpstr>
      <vt:lpstr>'6urs '!Obszar_wydruku</vt:lpstr>
      <vt:lpstr>'7wol '!Obszar_wydruku</vt:lpstr>
      <vt:lpstr>'9zbió'!Obszar_wydruku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ekucharska</cp:lastModifiedBy>
  <cp:lastPrinted>2016-11-07T12:34:02Z</cp:lastPrinted>
  <dcterms:created xsi:type="dcterms:W3CDTF">2015-06-29T09:47:58Z</dcterms:created>
  <dcterms:modified xsi:type="dcterms:W3CDTF">2016-11-15T11:34:33Z</dcterms:modified>
</cp:coreProperties>
</file>